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сентябрь2025/"/>
    </mc:Choice>
  </mc:AlternateContent>
  <xr:revisionPtr revIDLastSave="0" documentId="8_{5D4FBF3A-34D1-49AD-8CCF-77A4D1B90641}" xr6:coauthVersionLast="45" xr6:coauthVersionMax="45" xr10:uidLastSave="{00000000-0000-0000-0000-000000000000}"/>
  <bookViews>
    <workbookView xWindow="-103" yWindow="-103" windowWidth="16663" windowHeight="8743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0" i="1" l="1"/>
  <c r="K16" i="1" l="1"/>
  <c r="F13" i="1" l="1"/>
  <c r="G13" i="1"/>
  <c r="H13" i="1"/>
  <c r="I13" i="1"/>
  <c r="J13" i="1"/>
  <c r="L13" i="1"/>
  <c r="B189" i="1" l="1"/>
  <c r="A189" i="1"/>
  <c r="L188" i="1"/>
  <c r="J188" i="1"/>
  <c r="I188" i="1"/>
  <c r="H188" i="1"/>
  <c r="G188" i="1"/>
  <c r="F188" i="1"/>
  <c r="B179" i="1"/>
  <c r="A179" i="1"/>
  <c r="L178" i="1"/>
  <c r="L189" i="1" s="1"/>
  <c r="J178" i="1"/>
  <c r="I178" i="1"/>
  <c r="H178" i="1"/>
  <c r="G178" i="1"/>
  <c r="F178" i="1"/>
  <c r="B170" i="1"/>
  <c r="A170" i="1"/>
  <c r="L169" i="1"/>
  <c r="J169" i="1"/>
  <c r="I169" i="1"/>
  <c r="H169" i="1"/>
  <c r="G169" i="1"/>
  <c r="F169" i="1"/>
  <c r="B160" i="1"/>
  <c r="A160" i="1"/>
  <c r="L159" i="1"/>
  <c r="J159" i="1"/>
  <c r="I159" i="1"/>
  <c r="H159" i="1"/>
  <c r="G159" i="1"/>
  <c r="F159" i="1"/>
  <c r="B151" i="1"/>
  <c r="A151" i="1"/>
  <c r="L150" i="1"/>
  <c r="J150" i="1"/>
  <c r="I150" i="1"/>
  <c r="H150" i="1"/>
  <c r="G150" i="1"/>
  <c r="F150" i="1"/>
  <c r="B142" i="1"/>
  <c r="A142" i="1"/>
  <c r="L141" i="1"/>
  <c r="J141" i="1"/>
  <c r="I141" i="1"/>
  <c r="H141" i="1"/>
  <c r="G141" i="1"/>
  <c r="F141" i="1"/>
  <c r="B133" i="1"/>
  <c r="A133" i="1"/>
  <c r="L132" i="1"/>
  <c r="J132" i="1"/>
  <c r="I132" i="1"/>
  <c r="H132" i="1"/>
  <c r="G132" i="1"/>
  <c r="F132" i="1"/>
  <c r="B124" i="1"/>
  <c r="A124" i="1"/>
  <c r="L123" i="1"/>
  <c r="L133" i="1" s="1"/>
  <c r="J123" i="1"/>
  <c r="I123" i="1"/>
  <c r="H123" i="1"/>
  <c r="G123" i="1"/>
  <c r="F123" i="1"/>
  <c r="B115" i="1"/>
  <c r="A115" i="1"/>
  <c r="L114" i="1"/>
  <c r="J114" i="1"/>
  <c r="I114" i="1"/>
  <c r="H114" i="1"/>
  <c r="G114" i="1"/>
  <c r="F114" i="1"/>
  <c r="B105" i="1"/>
  <c r="A105" i="1"/>
  <c r="L104" i="1"/>
  <c r="J104" i="1"/>
  <c r="I104" i="1"/>
  <c r="H104" i="1"/>
  <c r="G104" i="1"/>
  <c r="F104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8" i="1"/>
  <c r="A78" i="1"/>
  <c r="L77" i="1"/>
  <c r="J77" i="1"/>
  <c r="I77" i="1"/>
  <c r="H77" i="1"/>
  <c r="G77" i="1"/>
  <c r="F77" i="1"/>
  <c r="B69" i="1"/>
  <c r="A69" i="1"/>
  <c r="L68" i="1"/>
  <c r="L78" i="1" s="1"/>
  <c r="J68" i="1"/>
  <c r="I68" i="1"/>
  <c r="H68" i="1"/>
  <c r="G68" i="1"/>
  <c r="F68" i="1"/>
  <c r="B61" i="1"/>
  <c r="A61" i="1"/>
  <c r="L60" i="1"/>
  <c r="L61" i="1" s="1"/>
  <c r="J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4" i="1"/>
  <c r="A24" i="1"/>
  <c r="L23" i="1"/>
  <c r="J23" i="1"/>
  <c r="J24" i="1" s="1"/>
  <c r="I23" i="1"/>
  <c r="H23" i="1"/>
  <c r="G23" i="1"/>
  <c r="F23" i="1"/>
  <c r="F24" i="1" s="1"/>
  <c r="B14" i="1"/>
  <c r="A14" i="1"/>
  <c r="L24" i="1"/>
  <c r="H151" i="1" l="1"/>
  <c r="H96" i="1"/>
  <c r="I151" i="1"/>
  <c r="I96" i="1"/>
  <c r="L42" i="1"/>
  <c r="L96" i="1"/>
  <c r="L151" i="1"/>
  <c r="H115" i="1"/>
  <c r="I170" i="1"/>
  <c r="L115" i="1"/>
  <c r="L170" i="1"/>
  <c r="J78" i="1"/>
  <c r="I78" i="1"/>
  <c r="G42" i="1"/>
  <c r="F189" i="1"/>
  <c r="F78" i="1"/>
  <c r="I189" i="1"/>
  <c r="J189" i="1"/>
  <c r="F151" i="1"/>
  <c r="F133" i="1"/>
  <c r="J133" i="1"/>
  <c r="I133" i="1"/>
  <c r="G133" i="1"/>
  <c r="J115" i="1"/>
  <c r="G115" i="1"/>
  <c r="I115" i="1"/>
  <c r="G96" i="1"/>
  <c r="I61" i="1"/>
  <c r="G61" i="1"/>
  <c r="J61" i="1"/>
  <c r="F42" i="1"/>
  <c r="J170" i="1"/>
  <c r="G189" i="1"/>
  <c r="H189" i="1"/>
  <c r="G170" i="1"/>
  <c r="H170" i="1"/>
  <c r="F170" i="1"/>
  <c r="G151" i="1"/>
  <c r="J151" i="1"/>
  <c r="H133" i="1"/>
  <c r="F115" i="1"/>
  <c r="F96" i="1"/>
  <c r="J96" i="1"/>
  <c r="H78" i="1"/>
  <c r="G78" i="1"/>
  <c r="H61" i="1"/>
  <c r="F61" i="1"/>
  <c r="H42" i="1"/>
  <c r="I24" i="1"/>
  <c r="J42" i="1"/>
  <c r="I42" i="1"/>
  <c r="H24" i="1"/>
  <c r="G24" i="1"/>
  <c r="L190" i="1" l="1"/>
  <c r="F190" i="1"/>
  <c r="G190" i="1"/>
  <c r="J190" i="1"/>
  <c r="H190" i="1"/>
  <c r="I190" i="1"/>
</calcChain>
</file>

<file path=xl/sharedStrings.xml><?xml version="1.0" encoding="utf-8"?>
<sst xmlns="http://schemas.openxmlformats.org/spreadsheetml/2006/main" count="382" uniqueCount="147">
  <si>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</si>
  <si>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</si>
  <si>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</si>
  <si>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</si>
  <si>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</si>
  <si>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</si>
  <si>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</si>
  <si>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</si>
  <si>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</si>
  <si>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</si>
  <si>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</si>
  <si>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</si>
  <si>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</si>
  <si>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</si>
  <si>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</si>
  <si>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</si>
  <si>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</si>
  <si>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</si>
  <si>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</si>
  <si>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</si>
  <si>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</si>
  <si>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</si>
  <si>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</si>
  <si>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</si>
  <si>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</si>
  <si>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</si>
  <si>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</si>
  <si>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</si>
  <si>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</si>
  <si>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</si>
  <si>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</si>
  <si>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</si>
  <si>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</si>
  <si>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</si>
  <si>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</si>
  <si>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</si>
  <si>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</si>
  <si>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</si>
  <si>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</si>
  <si>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>Компот из кураги и изюма</t>
  </si>
  <si>
    <t>Хлеб ржаной</t>
  </si>
  <si>
    <t>Овощная подгарнировка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</si>
  <si>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</si>
  <si>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</si>
  <si>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</si>
  <si>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</si>
  <si>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Компот из кураги</t>
  </si>
  <si>
    <t>Картофельное пюре</t>
  </si>
  <si>
    <t>Чай лимонный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</si>
  <si>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</si>
  <si>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</si>
  <si>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</si>
  <si>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</si>
  <si>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</si>
  <si>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</si>
  <si>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Гуляш из мяса</t>
  </si>
  <si>
    <t>Макаронные изделия с сыром</t>
  </si>
  <si>
    <t>Рис "Золотистый" (с куркумой)</t>
  </si>
  <si>
    <t>Компот из ягод "Ассорти"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</si>
  <si>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</si>
  <si>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</si>
  <si>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</si>
  <si>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</si>
  <si>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</si>
  <si>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</si>
  <si>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</si>
  <si>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</si>
  <si>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</si>
  <si>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</si>
  <si>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</si>
  <si>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</si>
  <si>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</si>
  <si>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</si>
  <si>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</si>
  <si>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</si>
  <si>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</si>
  <si>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</si>
  <si>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</si>
  <si>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</si>
  <si>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</si>
  <si>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</si>
  <si>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</si>
  <si>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</si>
  <si>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</si>
  <si>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</si>
  <si>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</si>
  <si>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</si>
  <si>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</si>
  <si>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</si>
  <si>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</si>
  <si>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</si>
  <si>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</si>
  <si>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</si>
  <si>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</si>
  <si>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</si>
  <si>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</si>
  <si>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</si>
  <si>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</si>
  <si>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</si>
  <si>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пром</t>
  </si>
  <si>
    <t>ттк 442</t>
  </si>
  <si>
    <t>Фрукт</t>
  </si>
  <si>
    <t>Щи из свежей капусты со сметаной с мясом</t>
  </si>
  <si>
    <t>ттк 510</t>
  </si>
  <si>
    <t>Мучное изделие</t>
  </si>
  <si>
    <t>Суп картофельный с бобовыми с мясом</t>
  </si>
  <si>
    <t>Митболы из мяса с отрубями с соусом молочным</t>
  </si>
  <si>
    <t>ттк 511</t>
  </si>
  <si>
    <t>Котлета из мяса птицы с отрубями</t>
  </si>
  <si>
    <t>Йогурт фруктовый</t>
  </si>
  <si>
    <t>181/1994</t>
  </si>
  <si>
    <t>ттк 393</t>
  </si>
  <si>
    <t>Кофейный напиток с молоком</t>
  </si>
  <si>
    <t xml:space="preserve">Хлеб </t>
  </si>
  <si>
    <t xml:space="preserve">Биточки из мяса с отрубями </t>
  </si>
  <si>
    <t>Булгур отварной</t>
  </si>
  <si>
    <t>Хлеб с маслом и сыром</t>
  </si>
  <si>
    <t xml:space="preserve">Овощная подгарнировка </t>
  </si>
  <si>
    <t>Тефтели из мяса с отр. В мол.соусе</t>
  </si>
  <si>
    <t xml:space="preserve">Борщ с картофелем со сметаной </t>
  </si>
  <si>
    <t>Рыба,запеченная в мол.соусе</t>
  </si>
  <si>
    <t>Плов из мяса птицы</t>
  </si>
  <si>
    <t>Чай</t>
  </si>
  <si>
    <t>Чиполлетти из мяса  Пикантные</t>
  </si>
  <si>
    <t>17.65</t>
  </si>
  <si>
    <t>Рассольник "Ленинградский" со сметаной</t>
  </si>
  <si>
    <t>Пуддинг из творога с рисом со сгущ.мол.</t>
  </si>
  <si>
    <t>Мясо птицы тушенное в томатном соусе</t>
  </si>
  <si>
    <t>Рагу из мяса совощами</t>
  </si>
  <si>
    <t>Кисель плодово-ягодный</t>
  </si>
  <si>
    <t xml:space="preserve">Суп картофельный с макаронными изд. </t>
  </si>
  <si>
    <t>колбаска "Школьная с отрубями"</t>
  </si>
  <si>
    <t>Каша гречневая вязкая гарнирная</t>
  </si>
  <si>
    <t>Напиток с витаминами Витошка</t>
  </si>
  <si>
    <t>Каша ячневая  молочная с маслом сл.</t>
  </si>
  <si>
    <t>Рис припущенный с томатом</t>
  </si>
  <si>
    <t>Борщ с картофелем со сметаной</t>
  </si>
  <si>
    <t>Рагу из мяса с овощами с куркумой</t>
  </si>
  <si>
    <t>Суп из овощей с зеленым горош. со сметаной</t>
  </si>
  <si>
    <t>Фрикадельки из мяса птицы</t>
  </si>
  <si>
    <t>Макароны отварные с сыром</t>
  </si>
  <si>
    <t>фрукт</t>
  </si>
  <si>
    <t>Колобки рыбные тушенные в мол.соусе</t>
  </si>
  <si>
    <t>Суп картофельный с крупой с рыбой</t>
  </si>
  <si>
    <t>Напиток с витаминами Витоша</t>
  </si>
  <si>
    <t>Директор OOO "ШБС №11"</t>
  </si>
  <si>
    <t>Т.И. Зубрицкая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</si>
</sst>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0" borderId="2" xfId="0" applyNumberFormat="1" applyFont="1" applyBorder="1" applyAlignment="1">
      <alignment horizontal="center" vertical="top" wrapText="1"/>
    </xf>
    <xf numFmtId="0" fontId="12" fillId="4" borderId="5" xfId="0" applyFont="1" applyFill="1" applyBorder="1" applyAlignment="1">
      <alignment wrapText="1"/>
    </xf>
    <xf numFmtId="2" fontId="12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2" fillId="4" borderId="2" xfId="0" applyFont="1" applyFill="1" applyBorder="1"/>
    <xf numFmtId="2" fontId="12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2" fillId="4" borderId="5" xfId="0" applyFont="1" applyFill="1" applyBorder="1"/>
    <xf numFmtId="1" fontId="12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2" fillId="4" borderId="2" xfId="0" applyNumberFormat="1" applyFont="1" applyFill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2" fontId="15" fillId="4" borderId="5" xfId="0" applyNumberFormat="1" applyFont="1" applyFill="1" applyBorder="1" applyAlignment="1">
      <alignment horizontal="center" vertical="center"/>
    </xf>
    <xf numFmtId="2" fontId="15" fillId="4" borderId="5" xfId="0" applyNumberFormat="1" applyFont="1" applyFill="1" applyBorder="1" applyAlignment="1">
      <alignment horizontal="center"/>
    </xf>
    <xf numFmtId="1" fontId="15" fillId="4" borderId="5" xfId="0" applyNumberFormat="1" applyFont="1" applyFill="1" applyBorder="1" applyAlignment="1">
      <alignment horizontal="center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2" fontId="15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2" fillId="4" borderId="2" xfId="0" applyNumberFormat="1" applyFont="1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1" fontId="15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center" wrapText="1"/>
    </xf>
    <xf numFmtId="2" fontId="12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5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/>
    </xf>
    <xf numFmtId="1" fontId="15" fillId="4" borderId="5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top"/>
    </xf>
    <xf numFmtId="2" fontId="13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2" fillId="4" borderId="2" xfId="0" applyNumberFormat="1" applyFont="1" applyFill="1" applyBorder="1" applyAlignment="1">
      <alignment horizontal="center"/>
    </xf>
    <xf numFmtId="49" fontId="15" fillId="4" borderId="2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12" fillId="4" borderId="5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top"/>
    </xf>
    <xf numFmtId="1" fontId="13" fillId="4" borderId="2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/>
    </xf>
    <xf numFmtId="1" fontId="13" fillId="4" borderId="5" xfId="0" applyNumberFormat="1" applyFont="1" applyFill="1" applyBorder="1" applyAlignment="1">
      <alignment horizontal="center"/>
    </xf>
    <xf numFmtId="2" fontId="13" fillId="4" borderId="5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0" fontId="1" fillId="4" borderId="2" xfId="0" applyFont="1" applyFill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79882309-3FB3-41ED-A964-7D6460526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0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38.3828125" style="2" customWidth="1"/>
    <col min="6" max="6" width="10.5351562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104"/>
      <c r="D1" s="105"/>
      <c r="E1" s="105"/>
      <c r="F1" s="12" t="s">
        <v>16</v>
      </c>
      <c r="G1" s="2" t="s">
        <v>17</v>
      </c>
      <c r="H1" s="106" t="s">
        <v>145</v>
      </c>
      <c r="I1" s="106"/>
      <c r="J1" s="106"/>
      <c r="K1" s="106"/>
    </row>
    <row r="2" spans="1:12" ht="17.600000000000001" x14ac:dyDescent="0.3">
      <c r="A2" s="35" t="s">
        <v>6</v>
      </c>
      <c r="C2" s="2"/>
      <c r="G2" s="2" t="s">
        <v>18</v>
      </c>
      <c r="H2" s="106" t="s">
        <v>146</v>
      </c>
      <c r="I2" s="106"/>
      <c r="J2" s="106"/>
      <c r="K2" s="106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2025</v>
      </c>
      <c r="K3" s="48"/>
    </row>
    <row r="4" spans="1:12" x14ac:dyDescent="0.3">
      <c r="C4" s="2"/>
      <c r="D4" s="4"/>
      <c r="H4" s="45" t="s">
        <v>34</v>
      </c>
      <c r="I4" s="45" t="s">
        <v>35</v>
      </c>
      <c r="J4" s="45" t="s">
        <v>36</v>
      </c>
    </row>
    <row r="5" spans="1:12" ht="31.3" thickBot="1" x14ac:dyDescent="0.3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6" x14ac:dyDescent="0.4">
      <c r="A6" s="20">
        <v>1</v>
      </c>
      <c r="B6" s="21">
        <v>1</v>
      </c>
      <c r="C6" s="22" t="s">
        <v>20</v>
      </c>
      <c r="D6" s="69" t="s">
        <v>21</v>
      </c>
      <c r="E6" s="50" t="s">
        <v>45</v>
      </c>
      <c r="F6" s="57">
        <v>205</v>
      </c>
      <c r="G6" s="51">
        <v>5.12</v>
      </c>
      <c r="H6" s="51">
        <v>6.68</v>
      </c>
      <c r="I6" s="51">
        <v>27.08</v>
      </c>
      <c r="J6" s="51">
        <v>187.4</v>
      </c>
      <c r="K6" s="52" t="s">
        <v>59</v>
      </c>
      <c r="L6" s="51"/>
    </row>
    <row r="7" spans="1:12" ht="14.6" x14ac:dyDescent="0.4">
      <c r="A7" s="23"/>
      <c r="B7" s="15"/>
      <c r="C7" s="11"/>
      <c r="D7" s="72" t="s">
        <v>23</v>
      </c>
      <c r="E7" s="53" t="s">
        <v>116</v>
      </c>
      <c r="F7" s="59">
        <v>45</v>
      </c>
      <c r="G7" s="54">
        <v>6.05</v>
      </c>
      <c r="H7" s="54">
        <v>8.01</v>
      </c>
      <c r="I7" s="54">
        <v>17.28</v>
      </c>
      <c r="J7" s="54">
        <v>167.57</v>
      </c>
      <c r="K7" s="55" t="s">
        <v>60</v>
      </c>
      <c r="L7" s="54"/>
    </row>
    <row r="8" spans="1:12" ht="14.6" x14ac:dyDescent="0.4">
      <c r="A8" s="23"/>
      <c r="B8" s="15"/>
      <c r="C8" s="11"/>
      <c r="D8" s="72" t="s">
        <v>22</v>
      </c>
      <c r="E8" s="53" t="s">
        <v>112</v>
      </c>
      <c r="F8" s="83">
        <v>200</v>
      </c>
      <c r="G8" s="51">
        <v>3.14</v>
      </c>
      <c r="H8" s="51">
        <v>3.21</v>
      </c>
      <c r="I8" s="51">
        <v>14.39</v>
      </c>
      <c r="J8" s="51">
        <v>96.37</v>
      </c>
      <c r="K8" s="58" t="s">
        <v>61</v>
      </c>
      <c r="L8" s="51"/>
    </row>
    <row r="9" spans="1:12" ht="14.6" x14ac:dyDescent="0.4">
      <c r="A9" s="23"/>
      <c r="B9" s="15"/>
      <c r="C9" s="11"/>
      <c r="D9" s="72" t="s">
        <v>23</v>
      </c>
      <c r="E9" s="56" t="s">
        <v>113</v>
      </c>
      <c r="F9" s="57">
        <v>20</v>
      </c>
      <c r="G9" s="51">
        <v>1.32</v>
      </c>
      <c r="H9" s="51">
        <v>0.24</v>
      </c>
      <c r="I9" s="51">
        <v>8.34</v>
      </c>
      <c r="J9" s="51">
        <v>38.68</v>
      </c>
      <c r="K9" s="58" t="s">
        <v>99</v>
      </c>
      <c r="L9" s="51"/>
    </row>
    <row r="10" spans="1:12" ht="14.6" x14ac:dyDescent="0.4">
      <c r="A10" s="23"/>
      <c r="B10" s="15"/>
      <c r="C10" s="11"/>
      <c r="D10" s="72" t="s">
        <v>24</v>
      </c>
      <c r="E10" s="53" t="s">
        <v>38</v>
      </c>
      <c r="F10" s="59">
        <v>100</v>
      </c>
      <c r="G10" s="54">
        <v>0.4</v>
      </c>
      <c r="H10" s="54">
        <v>0.4</v>
      </c>
      <c r="I10" s="54">
        <v>11.6</v>
      </c>
      <c r="J10" s="54">
        <v>48.68</v>
      </c>
      <c r="K10" s="54"/>
      <c r="L10" s="54"/>
    </row>
    <row r="11" spans="1:12" ht="14.6" x14ac:dyDescent="0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6" x14ac:dyDescent="0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6" x14ac:dyDescent="0.4">
      <c r="A13" s="24"/>
      <c r="B13" s="17"/>
      <c r="C13" s="8"/>
      <c r="D13" s="18" t="s">
        <v>31</v>
      </c>
      <c r="E13" s="9"/>
      <c r="F13" s="49">
        <f>SUM(F6:F12)</f>
        <v>570</v>
      </c>
      <c r="G13" s="19">
        <f t="shared" ref="G13:J13" si="0">SUM(G6:G12)</f>
        <v>16.03</v>
      </c>
      <c r="H13" s="19">
        <f t="shared" si="0"/>
        <v>18.539999999999996</v>
      </c>
      <c r="I13" s="19">
        <f t="shared" si="0"/>
        <v>78.69</v>
      </c>
      <c r="J13" s="97">
        <f t="shared" si="0"/>
        <v>538.70000000000005</v>
      </c>
      <c r="K13" s="25"/>
      <c r="L13" s="19">
        <f t="shared" ref="L13" si="1">SUM(L6:L12)</f>
        <v>0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6" x14ac:dyDescent="0.4">
      <c r="A15" s="23"/>
      <c r="B15" s="15"/>
      <c r="C15" s="11"/>
      <c r="D15" s="72" t="s">
        <v>27</v>
      </c>
      <c r="E15" s="53" t="s">
        <v>105</v>
      </c>
      <c r="F15" s="60">
        <v>250</v>
      </c>
      <c r="G15" s="61">
        <v>5.54</v>
      </c>
      <c r="H15" s="61">
        <v>5.56</v>
      </c>
      <c r="I15" s="61">
        <v>24.31</v>
      </c>
      <c r="J15" s="61">
        <v>164.06</v>
      </c>
      <c r="K15" s="62" t="s">
        <v>62</v>
      </c>
      <c r="L15" s="63"/>
    </row>
    <row r="16" spans="1:12" ht="14.6" x14ac:dyDescent="0.4">
      <c r="A16" s="23"/>
      <c r="B16" s="15"/>
      <c r="C16" s="11"/>
      <c r="D16" s="72" t="s">
        <v>28</v>
      </c>
      <c r="E16" s="53" t="s">
        <v>114</v>
      </c>
      <c r="F16" s="60">
        <v>100</v>
      </c>
      <c r="G16" s="64">
        <v>9.06</v>
      </c>
      <c r="H16" s="65">
        <v>13.19</v>
      </c>
      <c r="I16" s="65">
        <v>12.9</v>
      </c>
      <c r="J16" s="65">
        <v>259.72000000000003</v>
      </c>
      <c r="K16" s="62" t="str">
        <f>"25/8"</f>
        <v>25/8</v>
      </c>
      <c r="L16" s="63"/>
    </row>
    <row r="17" spans="1:12" ht="14.6" x14ac:dyDescent="0.4">
      <c r="A17" s="23"/>
      <c r="B17" s="15"/>
      <c r="C17" s="11"/>
      <c r="D17" s="72" t="s">
        <v>29</v>
      </c>
      <c r="E17" s="53" t="s">
        <v>115</v>
      </c>
      <c r="F17" s="60">
        <v>150</v>
      </c>
      <c r="G17" s="61">
        <v>6.09</v>
      </c>
      <c r="H17" s="61">
        <v>4.21</v>
      </c>
      <c r="I17" s="61">
        <v>6.2</v>
      </c>
      <c r="J17" s="61">
        <v>75.257999999999996</v>
      </c>
      <c r="K17" s="62" t="s">
        <v>100</v>
      </c>
      <c r="L17" s="63"/>
    </row>
    <row r="18" spans="1:12" ht="14.6" x14ac:dyDescent="0.4">
      <c r="A18" s="23"/>
      <c r="B18" s="15"/>
      <c r="C18" s="11"/>
      <c r="D18" s="72" t="s">
        <v>30</v>
      </c>
      <c r="E18" s="53" t="s">
        <v>39</v>
      </c>
      <c r="F18" s="60">
        <v>200</v>
      </c>
      <c r="G18" s="61">
        <v>0.72</v>
      </c>
      <c r="H18" s="61">
        <v>0.03</v>
      </c>
      <c r="I18" s="61">
        <v>23.24</v>
      </c>
      <c r="J18" s="61">
        <v>88.18959000000001</v>
      </c>
      <c r="K18" s="62" t="s">
        <v>63</v>
      </c>
      <c r="L18" s="63"/>
    </row>
    <row r="19" spans="1:12" ht="14.6" x14ac:dyDescent="0.4">
      <c r="A19" s="23"/>
      <c r="B19" s="15"/>
      <c r="C19" s="11"/>
      <c r="D19" s="72" t="s">
        <v>23</v>
      </c>
      <c r="E19" s="56" t="s">
        <v>37</v>
      </c>
      <c r="F19" s="66">
        <v>30</v>
      </c>
      <c r="G19" s="64">
        <v>2.7</v>
      </c>
      <c r="H19" s="65">
        <v>0.9</v>
      </c>
      <c r="I19" s="65">
        <v>16.14</v>
      </c>
      <c r="J19" s="65">
        <v>80.295000000000002</v>
      </c>
      <c r="K19" s="58" t="s">
        <v>99</v>
      </c>
      <c r="L19" s="63"/>
    </row>
    <row r="20" spans="1:12" ht="14.6" x14ac:dyDescent="0.4">
      <c r="A20" s="23"/>
      <c r="B20" s="15"/>
      <c r="C20" s="11"/>
      <c r="D20" s="72" t="s">
        <v>23</v>
      </c>
      <c r="E20" s="53" t="s">
        <v>40</v>
      </c>
      <c r="F20" s="60">
        <v>25</v>
      </c>
      <c r="G20" s="68">
        <v>1.65</v>
      </c>
      <c r="H20" s="61">
        <v>0.3</v>
      </c>
      <c r="I20" s="61">
        <v>10.43</v>
      </c>
      <c r="J20" s="61">
        <v>48.34</v>
      </c>
      <c r="K20" s="58" t="s">
        <v>99</v>
      </c>
      <c r="L20" s="63"/>
    </row>
    <row r="21" spans="1:12" ht="14.6" x14ac:dyDescent="0.4">
      <c r="A21" s="23"/>
      <c r="B21" s="15"/>
      <c r="C21" s="11"/>
      <c r="D21" s="72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4.6" x14ac:dyDescent="0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6" x14ac:dyDescent="0.4">
      <c r="A23" s="24"/>
      <c r="B23" s="17"/>
      <c r="C23" s="8"/>
      <c r="D23" s="18" t="s">
        <v>31</v>
      </c>
      <c r="E23" s="9"/>
      <c r="F23" s="19">
        <f>SUM(F14:F22)</f>
        <v>855</v>
      </c>
      <c r="G23" s="19">
        <f t="shared" ref="G23:J23" si="2">SUM(G14:G22)</f>
        <v>26.159999999999997</v>
      </c>
      <c r="H23" s="19">
        <f t="shared" si="2"/>
        <v>24.19</v>
      </c>
      <c r="I23" s="19">
        <f t="shared" si="2"/>
        <v>104.82</v>
      </c>
      <c r="J23" s="97">
        <f t="shared" si="2"/>
        <v>764.5425899999999</v>
      </c>
      <c r="K23" s="25"/>
      <c r="L23" s="19">
        <f t="shared" ref="L23" si="3">SUM(L14:L22)</f>
        <v>0</v>
      </c>
    </row>
    <row r="24" spans="1:12" ht="15" thickBot="1" x14ac:dyDescent="0.35">
      <c r="A24" s="29">
        <f>A6</f>
        <v>1</v>
      </c>
      <c r="B24" s="30">
        <f>B6</f>
        <v>1</v>
      </c>
      <c r="C24" s="101" t="s">
        <v>4</v>
      </c>
      <c r="D24" s="102"/>
      <c r="E24" s="31"/>
      <c r="F24" s="32">
        <f>F13+F23</f>
        <v>1425</v>
      </c>
      <c r="G24" s="32">
        <f t="shared" ref="G24:J24" si="4">G13+G23</f>
        <v>42.19</v>
      </c>
      <c r="H24" s="32">
        <f t="shared" si="4"/>
        <v>42.73</v>
      </c>
      <c r="I24" s="32">
        <f t="shared" si="4"/>
        <v>183.51</v>
      </c>
      <c r="J24" s="32">
        <f t="shared" si="4"/>
        <v>1303.2425899999998</v>
      </c>
      <c r="K24" s="32"/>
      <c r="L24" s="32">
        <f t="shared" ref="L24" si="5">L13+L23</f>
        <v>0</v>
      </c>
    </row>
    <row r="25" spans="1:12" ht="15" thickBot="1" x14ac:dyDescent="0.45">
      <c r="A25" s="14">
        <v>1</v>
      </c>
      <c r="B25" s="15">
        <v>2</v>
      </c>
      <c r="C25" s="22" t="s">
        <v>20</v>
      </c>
      <c r="D25" s="69" t="s">
        <v>21</v>
      </c>
      <c r="E25" s="53" t="s">
        <v>118</v>
      </c>
      <c r="F25" s="57">
        <v>130</v>
      </c>
      <c r="G25" s="51">
        <v>11.24</v>
      </c>
      <c r="H25" s="51">
        <v>12.18</v>
      </c>
      <c r="I25" s="51">
        <v>11.62</v>
      </c>
      <c r="J25" s="51">
        <v>199.13</v>
      </c>
      <c r="K25" s="62" t="s">
        <v>64</v>
      </c>
      <c r="L25" s="70"/>
    </row>
    <row r="26" spans="1:12" ht="14.6" x14ac:dyDescent="0.4">
      <c r="A26" s="14"/>
      <c r="B26" s="15"/>
      <c r="C26" s="11"/>
      <c r="D26" s="69" t="s">
        <v>21</v>
      </c>
      <c r="E26" s="53" t="s">
        <v>51</v>
      </c>
      <c r="F26" s="57">
        <v>150</v>
      </c>
      <c r="G26" s="51">
        <v>5.3</v>
      </c>
      <c r="H26" s="51">
        <v>2.98</v>
      </c>
      <c r="I26" s="51">
        <v>34.11</v>
      </c>
      <c r="J26" s="51">
        <v>183.94</v>
      </c>
      <c r="K26" s="62" t="s">
        <v>65</v>
      </c>
      <c r="L26" s="63"/>
    </row>
    <row r="27" spans="1:12" ht="14.6" x14ac:dyDescent="0.4">
      <c r="A27" s="14"/>
      <c r="B27" s="15"/>
      <c r="C27" s="11"/>
      <c r="D27" s="72" t="s">
        <v>30</v>
      </c>
      <c r="E27" s="56" t="s">
        <v>43</v>
      </c>
      <c r="F27" s="57">
        <v>200</v>
      </c>
      <c r="G27" s="51">
        <v>0.24</v>
      </c>
      <c r="H27" s="51">
        <v>0.1</v>
      </c>
      <c r="I27" s="51">
        <v>14.6</v>
      </c>
      <c r="J27" s="51">
        <v>55.74</v>
      </c>
      <c r="K27" s="58" t="s">
        <v>73</v>
      </c>
      <c r="L27" s="63"/>
    </row>
    <row r="28" spans="1:12" ht="14.6" x14ac:dyDescent="0.4">
      <c r="A28" s="14"/>
      <c r="B28" s="15"/>
      <c r="C28" s="11"/>
      <c r="D28" s="72" t="s">
        <v>23</v>
      </c>
      <c r="E28" s="56" t="s">
        <v>37</v>
      </c>
      <c r="F28" s="57">
        <v>20</v>
      </c>
      <c r="G28" s="51">
        <v>1.8</v>
      </c>
      <c r="H28" s="51">
        <v>0.6</v>
      </c>
      <c r="I28" s="51">
        <v>10.76</v>
      </c>
      <c r="J28" s="51">
        <v>53.53</v>
      </c>
      <c r="K28" s="67"/>
      <c r="L28" s="63"/>
    </row>
    <row r="29" spans="1:12" ht="14.6" x14ac:dyDescent="0.4">
      <c r="A29" s="14"/>
      <c r="B29" s="15"/>
      <c r="C29" s="11"/>
      <c r="D29" s="72"/>
      <c r="E29" s="53" t="s">
        <v>117</v>
      </c>
      <c r="F29" s="54">
        <v>30</v>
      </c>
      <c r="G29" s="54">
        <v>0.32</v>
      </c>
      <c r="H29" s="54">
        <v>0.27</v>
      </c>
      <c r="I29" s="54">
        <v>1.44</v>
      </c>
      <c r="J29" s="54">
        <v>9.25</v>
      </c>
      <c r="K29" s="67"/>
      <c r="L29" s="63"/>
    </row>
    <row r="30" spans="1:12" ht="14.6" x14ac:dyDescent="0.4">
      <c r="A30" s="14"/>
      <c r="B30" s="15"/>
      <c r="C30" s="11"/>
      <c r="D30" s="71"/>
      <c r="E30" s="74"/>
      <c r="F30" s="63"/>
      <c r="G30" s="63"/>
      <c r="H30" s="63"/>
      <c r="I30" s="63"/>
      <c r="J30" s="63"/>
      <c r="K30" s="67"/>
      <c r="L30" s="63"/>
    </row>
    <row r="31" spans="1:12" ht="14.6" x14ac:dyDescent="0.4">
      <c r="A31" s="16"/>
      <c r="B31" s="17"/>
      <c r="C31" s="8"/>
      <c r="D31" s="18" t="s">
        <v>31</v>
      </c>
      <c r="E31" s="9"/>
      <c r="F31" s="19">
        <f>SUM(F25:F30)</f>
        <v>530</v>
      </c>
      <c r="G31" s="19">
        <f>SUM(G25:G30)</f>
        <v>18.899999999999999</v>
      </c>
      <c r="H31" s="19">
        <f>SUM(H25:H30)</f>
        <v>16.13</v>
      </c>
      <c r="I31" s="19">
        <f>SUM(I25:I30)</f>
        <v>72.53</v>
      </c>
      <c r="J31" s="19">
        <f>SUM(J25:J30)</f>
        <v>501.59000000000003</v>
      </c>
      <c r="K31" s="25"/>
      <c r="L31" s="19">
        <f>SUM(L25:L30)</f>
        <v>0</v>
      </c>
    </row>
    <row r="32" spans="1:12" ht="14.6" x14ac:dyDescent="0.4">
      <c r="A32" s="13">
        <f>A25</f>
        <v>1</v>
      </c>
      <c r="B32" s="13">
        <f>B25</f>
        <v>2</v>
      </c>
      <c r="C32" s="10" t="s">
        <v>25</v>
      </c>
      <c r="D32" s="72" t="s">
        <v>26</v>
      </c>
      <c r="E32" s="74"/>
      <c r="F32" s="41"/>
      <c r="G32" s="41"/>
      <c r="H32" s="41"/>
      <c r="I32" s="41"/>
      <c r="J32" s="41"/>
      <c r="K32" s="42"/>
      <c r="L32" s="41"/>
    </row>
    <row r="33" spans="1:12" ht="14.6" x14ac:dyDescent="0.4">
      <c r="A33" s="14"/>
      <c r="B33" s="15"/>
      <c r="C33" s="11"/>
      <c r="D33" s="72" t="s">
        <v>27</v>
      </c>
      <c r="E33" s="53" t="s">
        <v>119</v>
      </c>
      <c r="F33" s="75">
        <v>255</v>
      </c>
      <c r="G33" s="61">
        <v>2.1800000000000002</v>
      </c>
      <c r="H33" s="61">
        <v>5.47</v>
      </c>
      <c r="I33" s="61">
        <v>17.260000000000002</v>
      </c>
      <c r="J33" s="61">
        <v>131.4</v>
      </c>
      <c r="K33" s="55" t="s">
        <v>67</v>
      </c>
      <c r="L33" s="63"/>
    </row>
    <row r="34" spans="1:12" ht="14.6" x14ac:dyDescent="0.4">
      <c r="A34" s="14"/>
      <c r="B34" s="15"/>
      <c r="C34" s="11"/>
      <c r="D34" s="72" t="s">
        <v>28</v>
      </c>
      <c r="E34" s="53" t="s">
        <v>120</v>
      </c>
      <c r="F34" s="60">
        <v>100</v>
      </c>
      <c r="G34" s="65">
        <v>12.05</v>
      </c>
      <c r="H34" s="65">
        <v>12.63</v>
      </c>
      <c r="I34" s="65">
        <v>9.74</v>
      </c>
      <c r="J34" s="65">
        <v>201.5</v>
      </c>
      <c r="K34" s="62" t="s">
        <v>98</v>
      </c>
      <c r="L34" s="63"/>
    </row>
    <row r="35" spans="1:12" ht="14.6" x14ac:dyDescent="0.4">
      <c r="A35" s="14"/>
      <c r="B35" s="15"/>
      <c r="C35" s="11"/>
      <c r="D35" s="72" t="s">
        <v>29</v>
      </c>
      <c r="E35" s="53" t="s">
        <v>47</v>
      </c>
      <c r="F35" s="60">
        <v>150</v>
      </c>
      <c r="G35" s="68">
        <v>3.11</v>
      </c>
      <c r="H35" s="61">
        <v>3.67</v>
      </c>
      <c r="I35" s="61">
        <v>22.07</v>
      </c>
      <c r="J35" s="61">
        <v>132.59</v>
      </c>
      <c r="K35" s="62" t="s">
        <v>69</v>
      </c>
      <c r="L35" s="63"/>
    </row>
    <row r="36" spans="1:12" ht="14.6" x14ac:dyDescent="0.4">
      <c r="A36" s="14"/>
      <c r="B36" s="15"/>
      <c r="C36" s="11"/>
      <c r="D36" s="72" t="s">
        <v>30</v>
      </c>
      <c r="E36" s="53" t="s">
        <v>42</v>
      </c>
      <c r="F36" s="75">
        <v>200</v>
      </c>
      <c r="G36" s="61">
        <v>0.16</v>
      </c>
      <c r="H36" s="61">
        <v>0.04</v>
      </c>
      <c r="I36" s="61">
        <v>12.2</v>
      </c>
      <c r="J36" s="61">
        <v>47.688000000000002</v>
      </c>
      <c r="K36" s="62" t="s">
        <v>70</v>
      </c>
      <c r="L36" s="63"/>
    </row>
    <row r="37" spans="1:12" ht="14.6" x14ac:dyDescent="0.4">
      <c r="A37" s="14"/>
      <c r="B37" s="15"/>
      <c r="C37" s="11"/>
      <c r="D37" s="72" t="s">
        <v>23</v>
      </c>
      <c r="E37" s="56" t="s">
        <v>37</v>
      </c>
      <c r="F37" s="66">
        <v>50</v>
      </c>
      <c r="G37" s="65">
        <v>4.5</v>
      </c>
      <c r="H37" s="65">
        <v>1.5</v>
      </c>
      <c r="I37" s="65">
        <v>26.9</v>
      </c>
      <c r="J37" s="65">
        <v>133.83000000000001</v>
      </c>
      <c r="K37" s="67"/>
      <c r="L37" s="63"/>
    </row>
    <row r="38" spans="1:12" ht="14.6" x14ac:dyDescent="0.4">
      <c r="A38" s="14"/>
      <c r="B38" s="15"/>
      <c r="C38" s="11"/>
      <c r="D38" s="72" t="s">
        <v>23</v>
      </c>
      <c r="E38" s="53" t="s">
        <v>40</v>
      </c>
      <c r="F38" s="60">
        <v>30</v>
      </c>
      <c r="G38" s="61">
        <v>1.98</v>
      </c>
      <c r="H38" s="61">
        <v>0.36</v>
      </c>
      <c r="I38" s="61">
        <v>12.51</v>
      </c>
      <c r="J38" s="61">
        <v>58.014000000000003</v>
      </c>
      <c r="K38" s="67"/>
      <c r="L38" s="63"/>
    </row>
    <row r="39" spans="1:12" ht="14.6" x14ac:dyDescent="0.4">
      <c r="A39" s="14"/>
      <c r="B39" s="15"/>
      <c r="C39" s="11"/>
      <c r="D39" s="6"/>
      <c r="E39" s="56" t="s">
        <v>41</v>
      </c>
      <c r="F39" s="60">
        <v>20</v>
      </c>
      <c r="G39" s="61">
        <v>0.23</v>
      </c>
      <c r="H39" s="61">
        <v>0.25</v>
      </c>
      <c r="I39" s="61">
        <v>0.98</v>
      </c>
      <c r="J39" s="61">
        <v>6.46</v>
      </c>
      <c r="K39" s="62" t="s">
        <v>71</v>
      </c>
      <c r="L39" s="63"/>
    </row>
    <row r="40" spans="1:12" ht="14.6" x14ac:dyDescent="0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6" x14ac:dyDescent="0.4">
      <c r="A41" s="16"/>
      <c r="B41" s="17"/>
      <c r="C41" s="8"/>
      <c r="D41" s="18" t="s">
        <v>31</v>
      </c>
      <c r="E41" s="9"/>
      <c r="F41" s="19">
        <f>SUM(F32:F40)</f>
        <v>805</v>
      </c>
      <c r="G41" s="19">
        <f t="shared" ref="G41" si="6">SUM(G32:G40)</f>
        <v>24.21</v>
      </c>
      <c r="H41" s="19">
        <f t="shared" ref="H41" si="7">SUM(H32:H40)</f>
        <v>23.92</v>
      </c>
      <c r="I41" s="19">
        <f t="shared" ref="I41" si="8">SUM(I32:I40)</f>
        <v>101.66</v>
      </c>
      <c r="J41" s="19">
        <f t="shared" ref="J41:L41" si="9">SUM(J32:J40)</f>
        <v>711.48200000000008</v>
      </c>
      <c r="K41" s="25"/>
      <c r="L41" s="19">
        <f t="shared" si="9"/>
        <v>0</v>
      </c>
    </row>
    <row r="42" spans="1:12" ht="15.75" customHeight="1" thickBot="1" x14ac:dyDescent="0.35">
      <c r="A42" s="33">
        <f>A25</f>
        <v>1</v>
      </c>
      <c r="B42" s="33">
        <f>B25</f>
        <v>2</v>
      </c>
      <c r="C42" s="101" t="s">
        <v>4</v>
      </c>
      <c r="D42" s="102"/>
      <c r="E42" s="31"/>
      <c r="F42" s="32">
        <f>F31+F41</f>
        <v>1335</v>
      </c>
      <c r="G42" s="32">
        <f t="shared" ref="G42" si="10">G31+G41</f>
        <v>43.11</v>
      </c>
      <c r="H42" s="32">
        <f t="shared" ref="H42" si="11">H31+H41</f>
        <v>40.049999999999997</v>
      </c>
      <c r="I42" s="32">
        <f t="shared" ref="I42" si="12">I31+I41</f>
        <v>174.19</v>
      </c>
      <c r="J42" s="32">
        <f t="shared" ref="J42:L42" si="13">J31+J41</f>
        <v>1213.0720000000001</v>
      </c>
      <c r="K42" s="32"/>
      <c r="L42" s="32">
        <f t="shared" si="13"/>
        <v>0</v>
      </c>
    </row>
    <row r="43" spans="1:12" ht="14.6" x14ac:dyDescent="0.4">
      <c r="A43" s="20">
        <v>1</v>
      </c>
      <c r="B43" s="21">
        <v>3</v>
      </c>
      <c r="C43" s="22" t="s">
        <v>20</v>
      </c>
      <c r="D43" s="69" t="s">
        <v>21</v>
      </c>
      <c r="E43" s="56" t="s">
        <v>121</v>
      </c>
      <c r="F43" s="57">
        <v>200</v>
      </c>
      <c r="G43" s="51">
        <v>13.32</v>
      </c>
      <c r="H43" s="51">
        <v>15.07</v>
      </c>
      <c r="I43" s="51">
        <v>38.33</v>
      </c>
      <c r="J43" s="51">
        <v>359.34</v>
      </c>
      <c r="K43" s="58" t="s">
        <v>72</v>
      </c>
      <c r="L43" s="70"/>
    </row>
    <row r="44" spans="1:12" ht="14.6" x14ac:dyDescent="0.4">
      <c r="A44" s="23"/>
      <c r="B44" s="15"/>
      <c r="C44" s="11"/>
      <c r="D44" s="71"/>
      <c r="E44" s="56" t="s">
        <v>41</v>
      </c>
      <c r="F44" s="59">
        <v>25</v>
      </c>
      <c r="G44" s="54">
        <v>0.19</v>
      </c>
      <c r="H44" s="54">
        <v>0.21</v>
      </c>
      <c r="I44" s="54">
        <v>0.82</v>
      </c>
      <c r="J44" s="54">
        <v>5.37</v>
      </c>
      <c r="K44" s="62" t="s">
        <v>71</v>
      </c>
      <c r="L44" s="63"/>
    </row>
    <row r="45" spans="1:12" ht="14.6" x14ac:dyDescent="0.4">
      <c r="A45" s="23"/>
      <c r="B45" s="15"/>
      <c r="C45" s="11"/>
      <c r="D45" s="72" t="s">
        <v>22</v>
      </c>
      <c r="E45" s="56" t="s">
        <v>122</v>
      </c>
      <c r="F45" s="57">
        <v>200</v>
      </c>
      <c r="G45" s="51">
        <v>0.08</v>
      </c>
      <c r="H45" s="51">
        <v>0.02</v>
      </c>
      <c r="I45" s="51">
        <v>9.84</v>
      </c>
      <c r="J45" s="51">
        <v>37.799999999999997</v>
      </c>
      <c r="K45" s="58" t="s">
        <v>66</v>
      </c>
      <c r="L45" s="63"/>
    </row>
    <row r="46" spans="1:12" ht="14.6" x14ac:dyDescent="0.4">
      <c r="A46" s="23"/>
      <c r="B46" s="15"/>
      <c r="C46" s="11"/>
      <c r="D46" s="72" t="s">
        <v>23</v>
      </c>
      <c r="E46" s="56" t="s">
        <v>44</v>
      </c>
      <c r="F46" s="57">
        <v>45</v>
      </c>
      <c r="G46" s="51">
        <v>1.98</v>
      </c>
      <c r="H46" s="51">
        <v>0.2</v>
      </c>
      <c r="I46" s="51">
        <v>14.07</v>
      </c>
      <c r="J46" s="51">
        <v>67.17</v>
      </c>
      <c r="K46" s="58"/>
      <c r="L46" s="63"/>
    </row>
    <row r="47" spans="1:12" ht="14.6" x14ac:dyDescent="0.4">
      <c r="A47" s="23"/>
      <c r="B47" s="15"/>
      <c r="C47" s="11"/>
      <c r="D47" s="98" t="s">
        <v>23</v>
      </c>
      <c r="E47" s="53" t="s">
        <v>40</v>
      </c>
      <c r="F47" s="59">
        <v>30</v>
      </c>
      <c r="G47" s="54">
        <v>1.98</v>
      </c>
      <c r="H47" s="54">
        <v>0.36</v>
      </c>
      <c r="I47" s="54">
        <v>12.51</v>
      </c>
      <c r="J47" s="54">
        <v>58.01</v>
      </c>
      <c r="K47" s="67"/>
      <c r="L47" s="63"/>
    </row>
    <row r="48" spans="1:12" ht="14.6" x14ac:dyDescent="0.4">
      <c r="A48" s="23"/>
      <c r="B48" s="15"/>
      <c r="C48" s="11"/>
      <c r="D48" s="71"/>
      <c r="E48" s="53"/>
      <c r="F48" s="59"/>
      <c r="G48" s="54"/>
      <c r="H48" s="54"/>
      <c r="I48" s="54"/>
      <c r="J48" s="54"/>
      <c r="K48" s="67"/>
      <c r="L48" s="63"/>
    </row>
    <row r="49" spans="1:12" ht="14.6" x14ac:dyDescent="0.4">
      <c r="A49" s="23"/>
      <c r="B49" s="15"/>
      <c r="C49" s="11"/>
      <c r="D49" s="71"/>
      <c r="E49" s="74"/>
      <c r="F49" s="63"/>
      <c r="G49" s="63"/>
      <c r="H49" s="63"/>
      <c r="I49" s="63"/>
      <c r="J49" s="63"/>
      <c r="K49" s="67"/>
      <c r="L49" s="63"/>
    </row>
    <row r="50" spans="1:12" ht="14.6" x14ac:dyDescent="0.4">
      <c r="A50" s="24"/>
      <c r="B50" s="17"/>
      <c r="C50" s="8"/>
      <c r="D50" s="18" t="s">
        <v>31</v>
      </c>
      <c r="E50" s="9"/>
      <c r="F50" s="19">
        <f>SUM(F43:F49)</f>
        <v>500</v>
      </c>
      <c r="G50" s="19">
        <f t="shared" ref="G50" si="14">SUM(G43:G49)</f>
        <v>17.55</v>
      </c>
      <c r="H50" s="19">
        <f t="shared" ref="H50" si="15">SUM(H43:H49)</f>
        <v>15.86</v>
      </c>
      <c r="I50" s="19">
        <f t="shared" ref="I50" si="16">SUM(I43:I49)</f>
        <v>75.569999999999993</v>
      </c>
      <c r="J50" s="19">
        <f t="shared" ref="J50:L50" si="17">SUM(J43:J49)</f>
        <v>527.69000000000005</v>
      </c>
      <c r="K50" s="25"/>
      <c r="L50" s="19">
        <f t="shared" si="17"/>
        <v>0</v>
      </c>
    </row>
    <row r="51" spans="1:12" ht="14.6" x14ac:dyDescent="0.4">
      <c r="A51" s="26">
        <f>A43</f>
        <v>1</v>
      </c>
      <c r="B51" s="13">
        <f>B43</f>
        <v>3</v>
      </c>
      <c r="C51" s="10" t="s">
        <v>25</v>
      </c>
      <c r="D51" s="72" t="s">
        <v>26</v>
      </c>
      <c r="E51" s="74"/>
      <c r="F51" s="41"/>
      <c r="G51" s="41"/>
      <c r="H51" s="41"/>
      <c r="I51" s="41"/>
      <c r="J51" s="41"/>
      <c r="K51" s="42"/>
      <c r="L51" s="41"/>
    </row>
    <row r="52" spans="1:12" ht="14.6" x14ac:dyDescent="0.4">
      <c r="A52" s="23"/>
      <c r="B52" s="15"/>
      <c r="C52" s="11"/>
      <c r="D52" s="72" t="s">
        <v>27</v>
      </c>
      <c r="E52" s="53" t="s">
        <v>125</v>
      </c>
      <c r="F52" s="60">
        <v>205</v>
      </c>
      <c r="G52" s="61">
        <v>1.97</v>
      </c>
      <c r="H52" s="61">
        <v>4.34</v>
      </c>
      <c r="I52" s="61">
        <v>15.02</v>
      </c>
      <c r="J52" s="61">
        <v>104.94</v>
      </c>
      <c r="K52" s="62" t="s">
        <v>74</v>
      </c>
      <c r="L52" s="41"/>
    </row>
    <row r="53" spans="1:12" ht="14.6" x14ac:dyDescent="0.4">
      <c r="A53" s="23"/>
      <c r="B53" s="15"/>
      <c r="C53" s="11"/>
      <c r="D53" s="72" t="s">
        <v>28</v>
      </c>
      <c r="E53" s="53" t="s">
        <v>123</v>
      </c>
      <c r="F53" s="60">
        <v>100</v>
      </c>
      <c r="G53" s="65">
        <v>10.54</v>
      </c>
      <c r="H53" s="65">
        <v>14.63</v>
      </c>
      <c r="I53" s="65">
        <v>11.06</v>
      </c>
      <c r="J53" s="65">
        <v>220.62</v>
      </c>
      <c r="K53" s="62" t="s">
        <v>75</v>
      </c>
      <c r="L53" s="41"/>
    </row>
    <row r="54" spans="1:12" ht="14.6" x14ac:dyDescent="0.4">
      <c r="A54" s="23"/>
      <c r="B54" s="15"/>
      <c r="C54" s="11"/>
      <c r="D54" s="72" t="s">
        <v>29</v>
      </c>
      <c r="E54" s="53" t="s">
        <v>56</v>
      </c>
      <c r="F54" s="60">
        <v>150</v>
      </c>
      <c r="G54" s="64">
        <v>6.67</v>
      </c>
      <c r="H54" s="65">
        <v>4.68</v>
      </c>
      <c r="I54" s="65">
        <v>29.26</v>
      </c>
      <c r="J54" s="65">
        <v>185.88</v>
      </c>
      <c r="K54" s="62" t="s">
        <v>76</v>
      </c>
      <c r="L54" s="41"/>
    </row>
    <row r="55" spans="1:12" ht="14.6" x14ac:dyDescent="0.4">
      <c r="A55" s="23"/>
      <c r="B55" s="15"/>
      <c r="C55" s="11"/>
      <c r="D55" s="72" t="s">
        <v>30</v>
      </c>
      <c r="E55" s="53" t="s">
        <v>50</v>
      </c>
      <c r="F55" s="75">
        <v>200</v>
      </c>
      <c r="G55" s="61">
        <v>0.41</v>
      </c>
      <c r="H55" s="61">
        <v>0.17</v>
      </c>
      <c r="I55" s="61" t="s">
        <v>124</v>
      </c>
      <c r="J55" s="61">
        <v>68.790000000000006</v>
      </c>
      <c r="K55" s="62" t="s">
        <v>77</v>
      </c>
      <c r="L55" s="41"/>
    </row>
    <row r="56" spans="1:12" ht="14.6" x14ac:dyDescent="0.4">
      <c r="A56" s="23"/>
      <c r="B56" s="15"/>
      <c r="C56" s="11"/>
      <c r="D56" s="72" t="s">
        <v>23</v>
      </c>
      <c r="E56" s="56" t="s">
        <v>44</v>
      </c>
      <c r="F56" s="66">
        <v>30</v>
      </c>
      <c r="G56" s="65">
        <v>1.98</v>
      </c>
      <c r="H56" s="65">
        <v>0.2</v>
      </c>
      <c r="I56" s="65">
        <v>14.07</v>
      </c>
      <c r="J56" s="65">
        <v>67.17</v>
      </c>
      <c r="K56" s="67"/>
      <c r="L56" s="41"/>
    </row>
    <row r="57" spans="1:12" ht="14.6" x14ac:dyDescent="0.4">
      <c r="A57" s="23"/>
      <c r="B57" s="15"/>
      <c r="C57" s="11"/>
      <c r="D57" s="72" t="s">
        <v>23</v>
      </c>
      <c r="E57" s="53" t="s">
        <v>40</v>
      </c>
      <c r="F57" s="60">
        <v>25</v>
      </c>
      <c r="G57" s="61">
        <v>1.65</v>
      </c>
      <c r="H57" s="61">
        <v>0.3</v>
      </c>
      <c r="I57" s="61">
        <v>10.43</v>
      </c>
      <c r="J57" s="61">
        <v>48.34</v>
      </c>
      <c r="K57" s="67"/>
      <c r="L57" s="41"/>
    </row>
    <row r="58" spans="1:12" ht="14.6" x14ac:dyDescent="0.4">
      <c r="A58" s="23"/>
      <c r="B58" s="15"/>
      <c r="C58" s="11"/>
      <c r="D58" s="72" t="s">
        <v>24</v>
      </c>
      <c r="E58" s="56" t="s">
        <v>101</v>
      </c>
      <c r="F58" s="60">
        <v>100</v>
      </c>
      <c r="G58" s="61">
        <v>0.4</v>
      </c>
      <c r="H58" s="61">
        <v>0.4</v>
      </c>
      <c r="I58" s="61">
        <v>11.6</v>
      </c>
      <c r="J58" s="61">
        <v>48.68</v>
      </c>
      <c r="K58" s="62"/>
      <c r="L58" s="41"/>
    </row>
    <row r="59" spans="1:12" ht="14.6" x14ac:dyDescent="0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6" x14ac:dyDescent="0.4">
      <c r="A60" s="24"/>
      <c r="B60" s="17"/>
      <c r="C60" s="8"/>
      <c r="D60" s="18" t="s">
        <v>31</v>
      </c>
      <c r="E60" s="9"/>
      <c r="F60" s="19">
        <f>SUM(F51:F59)</f>
        <v>810</v>
      </c>
      <c r="G60" s="19">
        <f t="shared" ref="G60" si="18">SUM(G51:G59)</f>
        <v>23.619999999999997</v>
      </c>
      <c r="H60" s="19">
        <f t="shared" ref="H60" si="19">SUM(H51:H59)</f>
        <v>24.72</v>
      </c>
      <c r="I60" s="97">
        <f>SUM(I52:I58)</f>
        <v>91.44</v>
      </c>
      <c r="J60" s="19">
        <f t="shared" ref="J60:L60" si="20">SUM(J51:J59)</f>
        <v>744.42</v>
      </c>
      <c r="K60" s="25"/>
      <c r="L60" s="19">
        <f t="shared" si="20"/>
        <v>0</v>
      </c>
    </row>
    <row r="61" spans="1:12" ht="15.75" customHeight="1" thickBot="1" x14ac:dyDescent="0.35">
      <c r="A61" s="29">
        <f>A43</f>
        <v>1</v>
      </c>
      <c r="B61" s="30">
        <f>B43</f>
        <v>3</v>
      </c>
      <c r="C61" s="101" t="s">
        <v>4</v>
      </c>
      <c r="D61" s="102"/>
      <c r="E61" s="31"/>
      <c r="F61" s="32">
        <f>F50+F60</f>
        <v>1310</v>
      </c>
      <c r="G61" s="32">
        <f t="shared" ref="G61" si="21">G50+G60</f>
        <v>41.17</v>
      </c>
      <c r="H61" s="32">
        <f t="shared" ref="H61" si="22">H50+H60</f>
        <v>40.58</v>
      </c>
      <c r="I61" s="32">
        <f t="shared" ref="I61" si="23">I50+I60</f>
        <v>167.01</v>
      </c>
      <c r="J61" s="32">
        <f t="shared" ref="J61:L61" si="24">J50+J60</f>
        <v>1272.1100000000001</v>
      </c>
      <c r="K61" s="32"/>
      <c r="L61" s="32">
        <f t="shared" si="24"/>
        <v>0</v>
      </c>
    </row>
    <row r="62" spans="1:12" ht="17.600000000000001" customHeight="1" x14ac:dyDescent="0.4">
      <c r="A62" s="20">
        <v>1</v>
      </c>
      <c r="B62" s="21">
        <v>4</v>
      </c>
      <c r="C62" s="22" t="s">
        <v>20</v>
      </c>
      <c r="D62" s="69" t="s">
        <v>21</v>
      </c>
      <c r="E62" s="77" t="s">
        <v>126</v>
      </c>
      <c r="F62" s="91">
        <v>150</v>
      </c>
      <c r="G62" s="51">
        <v>12.66</v>
      </c>
      <c r="H62" s="51">
        <v>15.13</v>
      </c>
      <c r="I62" s="51">
        <v>31.96</v>
      </c>
      <c r="J62" s="51">
        <v>296.29000000000002</v>
      </c>
      <c r="K62" s="78" t="s">
        <v>78</v>
      </c>
      <c r="L62" s="39"/>
    </row>
    <row r="63" spans="1:12" ht="14.6" x14ac:dyDescent="0.4">
      <c r="A63" s="23"/>
      <c r="B63" s="15"/>
      <c r="C63" s="11"/>
      <c r="D63" s="72" t="s">
        <v>22</v>
      </c>
      <c r="E63" s="56" t="s">
        <v>122</v>
      </c>
      <c r="F63" s="57">
        <v>200</v>
      </c>
      <c r="G63" s="51">
        <v>0.08</v>
      </c>
      <c r="H63" s="51">
        <v>0.02</v>
      </c>
      <c r="I63" s="51">
        <v>9.84</v>
      </c>
      <c r="J63" s="51">
        <v>37.802231999999989</v>
      </c>
      <c r="K63" s="58" t="s">
        <v>66</v>
      </c>
      <c r="L63" s="41"/>
    </row>
    <row r="64" spans="1:12" ht="14.6" x14ac:dyDescent="0.4">
      <c r="A64" s="23"/>
      <c r="B64" s="15"/>
      <c r="C64" s="11"/>
      <c r="D64" s="72" t="s">
        <v>23</v>
      </c>
      <c r="E64" s="56" t="s">
        <v>44</v>
      </c>
      <c r="F64" s="57">
        <v>35</v>
      </c>
      <c r="G64" s="51">
        <v>2.31</v>
      </c>
      <c r="H64" s="51">
        <v>0.23</v>
      </c>
      <c r="I64" s="51">
        <v>16.420000000000002</v>
      </c>
      <c r="J64" s="51">
        <v>78.37</v>
      </c>
      <c r="K64" s="67"/>
      <c r="L64" s="41"/>
    </row>
    <row r="65" spans="1:12" ht="14.6" x14ac:dyDescent="0.4">
      <c r="A65" s="23"/>
      <c r="B65" s="15"/>
      <c r="C65" s="11"/>
      <c r="D65" s="98" t="s">
        <v>24</v>
      </c>
      <c r="E65" s="53" t="s">
        <v>101</v>
      </c>
      <c r="F65" s="83">
        <v>120</v>
      </c>
      <c r="G65" s="54">
        <v>0.48</v>
      </c>
      <c r="H65" s="54">
        <v>0.48</v>
      </c>
      <c r="I65" s="54">
        <v>13.92</v>
      </c>
      <c r="J65" s="54">
        <v>58.411000000000001</v>
      </c>
      <c r="K65" s="67"/>
      <c r="L65" s="41"/>
    </row>
    <row r="66" spans="1:12" ht="14.6" x14ac:dyDescent="0.4">
      <c r="A66" s="23"/>
      <c r="B66" s="15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4.6" x14ac:dyDescent="0.4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4.6" x14ac:dyDescent="0.4">
      <c r="A68" s="24"/>
      <c r="B68" s="17"/>
      <c r="C68" s="8"/>
      <c r="D68" s="18" t="s">
        <v>31</v>
      </c>
      <c r="E68" s="9"/>
      <c r="F68" s="19">
        <f>SUM(F62:F67)</f>
        <v>505</v>
      </c>
      <c r="G68" s="19">
        <f>SUM(G62:G67)</f>
        <v>15.530000000000001</v>
      </c>
      <c r="H68" s="19">
        <f>SUM(H62:H67)</f>
        <v>15.860000000000001</v>
      </c>
      <c r="I68" s="19">
        <f>SUM(I62:I67)</f>
        <v>72.14</v>
      </c>
      <c r="J68" s="19">
        <f>SUM(J62:J67)</f>
        <v>470.87323200000003</v>
      </c>
      <c r="K68" s="25"/>
      <c r="L68" s="19">
        <f>SUM(L62:L67)</f>
        <v>0</v>
      </c>
    </row>
    <row r="69" spans="1:12" ht="14.6" x14ac:dyDescent="0.4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40"/>
      <c r="F69" s="41"/>
      <c r="G69" s="41"/>
      <c r="H69" s="41"/>
      <c r="I69" s="41"/>
      <c r="J69" s="41"/>
      <c r="K69" s="62"/>
      <c r="L69" s="41"/>
    </row>
    <row r="70" spans="1:12" ht="14.6" x14ac:dyDescent="0.4">
      <c r="A70" s="23"/>
      <c r="B70" s="15"/>
      <c r="C70" s="11"/>
      <c r="D70" s="72" t="s">
        <v>27</v>
      </c>
      <c r="E70" s="53" t="s">
        <v>102</v>
      </c>
      <c r="F70" s="60">
        <v>205</v>
      </c>
      <c r="G70" s="61">
        <v>1.59</v>
      </c>
      <c r="H70" s="61">
        <v>7.07</v>
      </c>
      <c r="I70" s="61">
        <v>7.58</v>
      </c>
      <c r="J70" s="61">
        <v>61.96</v>
      </c>
      <c r="K70" s="62" t="s">
        <v>79</v>
      </c>
      <c r="L70" s="41"/>
    </row>
    <row r="71" spans="1:12" ht="14.6" x14ac:dyDescent="0.4">
      <c r="A71" s="23"/>
      <c r="B71" s="15"/>
      <c r="C71" s="11"/>
      <c r="D71" s="72" t="s">
        <v>28</v>
      </c>
      <c r="E71" s="53" t="s">
        <v>127</v>
      </c>
      <c r="F71" s="60">
        <v>100</v>
      </c>
      <c r="G71" s="68">
        <v>11.9</v>
      </c>
      <c r="H71" s="61">
        <v>5.7</v>
      </c>
      <c r="I71" s="61">
        <v>2.95</v>
      </c>
      <c r="J71" s="61">
        <v>117.81</v>
      </c>
      <c r="K71" s="62" t="s">
        <v>103</v>
      </c>
      <c r="L71" s="41"/>
    </row>
    <row r="72" spans="1:12" ht="14.6" x14ac:dyDescent="0.4">
      <c r="A72" s="23"/>
      <c r="B72" s="15"/>
      <c r="C72" s="11"/>
      <c r="D72" s="72" t="s">
        <v>29</v>
      </c>
      <c r="E72" s="53" t="s">
        <v>57</v>
      </c>
      <c r="F72" s="60">
        <v>150</v>
      </c>
      <c r="G72" s="61">
        <v>3.49</v>
      </c>
      <c r="H72" s="61">
        <v>4.25</v>
      </c>
      <c r="I72" s="61">
        <v>36.799999999999997</v>
      </c>
      <c r="J72" s="61">
        <v>199.93</v>
      </c>
      <c r="K72" s="62" t="s">
        <v>80</v>
      </c>
      <c r="L72" s="41"/>
    </row>
    <row r="73" spans="1:12" ht="14.6" x14ac:dyDescent="0.4">
      <c r="A73" s="23"/>
      <c r="B73" s="15"/>
      <c r="C73" s="11"/>
      <c r="D73" s="72" t="s">
        <v>30</v>
      </c>
      <c r="E73" s="53" t="s">
        <v>46</v>
      </c>
      <c r="F73" s="75">
        <v>200</v>
      </c>
      <c r="G73" s="61">
        <v>0.72</v>
      </c>
      <c r="H73" s="61">
        <v>0.03</v>
      </c>
      <c r="I73" s="61">
        <v>23.24</v>
      </c>
      <c r="J73" s="61">
        <v>88.19</v>
      </c>
      <c r="K73" s="62" t="s">
        <v>81</v>
      </c>
      <c r="L73" s="41"/>
    </row>
    <row r="74" spans="1:12" ht="14.6" x14ac:dyDescent="0.4">
      <c r="A74" s="23"/>
      <c r="B74" s="15"/>
      <c r="C74" s="11"/>
      <c r="D74" s="72" t="s">
        <v>23</v>
      </c>
      <c r="E74" s="56" t="s">
        <v>37</v>
      </c>
      <c r="F74" s="66">
        <v>30</v>
      </c>
      <c r="G74" s="65">
        <v>2.7</v>
      </c>
      <c r="H74" s="65">
        <v>0.9</v>
      </c>
      <c r="I74" s="65">
        <v>16.14</v>
      </c>
      <c r="J74" s="65">
        <v>80.295000000000002</v>
      </c>
      <c r="K74" s="67"/>
      <c r="L74" s="41"/>
    </row>
    <row r="75" spans="1:12" ht="14.6" x14ac:dyDescent="0.4">
      <c r="A75" s="23"/>
      <c r="B75" s="15"/>
      <c r="C75" s="11"/>
      <c r="D75" s="71"/>
      <c r="E75" s="56" t="s">
        <v>104</v>
      </c>
      <c r="F75" s="60">
        <v>50</v>
      </c>
      <c r="G75" s="61">
        <v>4.41</v>
      </c>
      <c r="H75" s="61">
        <v>6.45</v>
      </c>
      <c r="I75" s="61">
        <v>24.59</v>
      </c>
      <c r="J75" s="61">
        <v>173.58</v>
      </c>
      <c r="K75" s="62" t="s">
        <v>71</v>
      </c>
      <c r="L75" s="41"/>
    </row>
    <row r="76" spans="1:12" ht="14.6" x14ac:dyDescent="0.4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4.6" x14ac:dyDescent="0.4">
      <c r="A77" s="24"/>
      <c r="B77" s="17"/>
      <c r="C77" s="8"/>
      <c r="D77" s="18" t="s">
        <v>31</v>
      </c>
      <c r="E77" s="9"/>
      <c r="F77" s="19">
        <f>SUM(F69:F76)</f>
        <v>735</v>
      </c>
      <c r="G77" s="19">
        <f>SUM(G69:G76)</f>
        <v>24.81</v>
      </c>
      <c r="H77" s="19">
        <f>SUM(H69:H76)</f>
        <v>24.4</v>
      </c>
      <c r="I77" s="19">
        <f>SUM(I69:I76)</f>
        <v>111.3</v>
      </c>
      <c r="J77" s="19">
        <f>SUM(J69:J76)</f>
        <v>721.7650000000001</v>
      </c>
      <c r="K77" s="25"/>
      <c r="L77" s="19">
        <f>SUM(L69:L76)</f>
        <v>0</v>
      </c>
    </row>
    <row r="78" spans="1:12" ht="15.75" customHeight="1" thickBot="1" x14ac:dyDescent="0.35">
      <c r="A78" s="29">
        <f>A62</f>
        <v>1</v>
      </c>
      <c r="B78" s="30">
        <f>B62</f>
        <v>4</v>
      </c>
      <c r="C78" s="101" t="s">
        <v>4</v>
      </c>
      <c r="D78" s="102"/>
      <c r="E78" s="31"/>
      <c r="F78" s="32">
        <f>F68+F77</f>
        <v>1240</v>
      </c>
      <c r="G78" s="32">
        <f>G68+G77</f>
        <v>40.340000000000003</v>
      </c>
      <c r="H78" s="32">
        <f>H68+H77</f>
        <v>40.26</v>
      </c>
      <c r="I78" s="32">
        <f>I68+I77</f>
        <v>183.44</v>
      </c>
      <c r="J78" s="32">
        <f>J68+J77</f>
        <v>1192.6382320000002</v>
      </c>
      <c r="K78" s="32"/>
      <c r="L78" s="32">
        <f>L68+L77</f>
        <v>0</v>
      </c>
    </row>
    <row r="79" spans="1:12" ht="14.6" x14ac:dyDescent="0.4">
      <c r="A79" s="20">
        <v>1</v>
      </c>
      <c r="B79" s="21">
        <v>5</v>
      </c>
      <c r="C79" s="22" t="s">
        <v>20</v>
      </c>
      <c r="D79" s="69" t="s">
        <v>21</v>
      </c>
      <c r="E79" s="79" t="s">
        <v>128</v>
      </c>
      <c r="F79" s="59">
        <v>150</v>
      </c>
      <c r="G79" s="80">
        <v>12.05</v>
      </c>
      <c r="H79" s="80">
        <v>17.23</v>
      </c>
      <c r="I79" s="80">
        <v>21.67</v>
      </c>
      <c r="J79" s="80">
        <v>268.64</v>
      </c>
      <c r="K79" s="81" t="s">
        <v>82</v>
      </c>
      <c r="L79" s="51"/>
    </row>
    <row r="80" spans="1:12" ht="14.6" x14ac:dyDescent="0.4">
      <c r="A80" s="23"/>
      <c r="B80" s="15"/>
      <c r="C80" s="11"/>
      <c r="D80" s="72" t="s">
        <v>22</v>
      </c>
      <c r="E80" s="56" t="s">
        <v>129</v>
      </c>
      <c r="F80" s="57">
        <v>200</v>
      </c>
      <c r="G80" s="51">
        <v>0.08</v>
      </c>
      <c r="H80" s="51">
        <v>0.02</v>
      </c>
      <c r="I80" s="51">
        <v>9.84</v>
      </c>
      <c r="J80" s="51">
        <v>37.799999999999997</v>
      </c>
      <c r="K80" s="58" t="s">
        <v>83</v>
      </c>
      <c r="L80" s="51"/>
    </row>
    <row r="81" spans="1:12" ht="14.6" x14ac:dyDescent="0.4">
      <c r="A81" s="23"/>
      <c r="B81" s="15"/>
      <c r="C81" s="11"/>
      <c r="D81" s="72" t="s">
        <v>23</v>
      </c>
      <c r="E81" s="56" t="s">
        <v>44</v>
      </c>
      <c r="F81" s="57">
        <v>30</v>
      </c>
      <c r="G81" s="51">
        <v>1.98</v>
      </c>
      <c r="H81" s="51">
        <v>0.2</v>
      </c>
      <c r="I81" s="51">
        <v>14.07</v>
      </c>
      <c r="J81" s="51">
        <v>67.17</v>
      </c>
      <c r="K81" s="51"/>
      <c r="L81" s="51"/>
    </row>
    <row r="82" spans="1:12" ht="14.6" x14ac:dyDescent="0.4">
      <c r="A82" s="23"/>
      <c r="B82" s="15"/>
      <c r="C82" s="11"/>
      <c r="D82" s="72" t="s">
        <v>23</v>
      </c>
      <c r="E82" s="56" t="s">
        <v>40</v>
      </c>
      <c r="F82" s="57">
        <v>25</v>
      </c>
      <c r="G82" s="80">
        <v>1.65</v>
      </c>
      <c r="H82" s="51">
        <v>0.3</v>
      </c>
      <c r="I82" s="51">
        <v>10.43</v>
      </c>
      <c r="J82" s="51">
        <v>48.35</v>
      </c>
      <c r="K82" s="54"/>
      <c r="L82" s="54"/>
    </row>
    <row r="83" spans="1:12" ht="14.6" x14ac:dyDescent="0.4">
      <c r="A83" s="23"/>
      <c r="B83" s="15"/>
      <c r="C83" s="11"/>
      <c r="D83" s="98" t="s">
        <v>24</v>
      </c>
      <c r="E83" s="56" t="s">
        <v>101</v>
      </c>
      <c r="F83" s="41">
        <v>100</v>
      </c>
      <c r="G83" s="41">
        <v>0.4</v>
      </c>
      <c r="H83" s="41">
        <v>0.4</v>
      </c>
      <c r="I83" s="41">
        <v>11.6</v>
      </c>
      <c r="J83" s="41">
        <v>48.68</v>
      </c>
      <c r="K83" s="42"/>
      <c r="L83" s="41"/>
    </row>
    <row r="84" spans="1:12" ht="14.6" x14ac:dyDescent="0.4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6" x14ac:dyDescent="0.4">
      <c r="A85" s="24"/>
      <c r="B85" s="17"/>
      <c r="C85" s="8"/>
      <c r="D85" s="18" t="s">
        <v>31</v>
      </c>
      <c r="E85" s="9"/>
      <c r="F85" s="19">
        <f>SUM(F79:F84)</f>
        <v>505</v>
      </c>
      <c r="G85" s="19">
        <f>SUM(G79:G84)</f>
        <v>16.16</v>
      </c>
      <c r="H85" s="19">
        <f>SUM(H79:H84)</f>
        <v>18.149999999999999</v>
      </c>
      <c r="I85" s="19">
        <f>SUM(I79:I84)</f>
        <v>67.61</v>
      </c>
      <c r="J85" s="19">
        <f>SUM(J79:J84)</f>
        <v>470.64000000000004</v>
      </c>
      <c r="K85" s="25"/>
      <c r="L85" s="19">
        <f>SUM(L79:L84)</f>
        <v>0</v>
      </c>
    </row>
    <row r="86" spans="1:12" ht="14.6" x14ac:dyDescent="0.4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74"/>
      <c r="F86" s="63"/>
      <c r="G86" s="63"/>
      <c r="H86" s="63"/>
      <c r="I86" s="63"/>
      <c r="J86" s="63"/>
      <c r="K86" s="62"/>
      <c r="L86" s="63"/>
    </row>
    <row r="87" spans="1:12" ht="14.6" x14ac:dyDescent="0.4">
      <c r="A87" s="23"/>
      <c r="B87" s="15"/>
      <c r="C87" s="11"/>
      <c r="D87" s="72" t="s">
        <v>27</v>
      </c>
      <c r="E87" s="53" t="s">
        <v>130</v>
      </c>
      <c r="F87" s="75">
        <v>200</v>
      </c>
      <c r="G87" s="61">
        <v>2.56</v>
      </c>
      <c r="H87" s="61">
        <v>1.96</v>
      </c>
      <c r="I87" s="61">
        <v>18.88</v>
      </c>
      <c r="J87" s="61">
        <v>101.91</v>
      </c>
      <c r="K87" s="62" t="s">
        <v>84</v>
      </c>
      <c r="L87" s="63"/>
    </row>
    <row r="88" spans="1:12" ht="14.6" x14ac:dyDescent="0.4">
      <c r="A88" s="23"/>
      <c r="B88" s="15"/>
      <c r="C88" s="11"/>
      <c r="D88" s="72" t="s">
        <v>28</v>
      </c>
      <c r="E88" s="53" t="s">
        <v>131</v>
      </c>
      <c r="F88" s="60">
        <v>100</v>
      </c>
      <c r="G88" s="65">
        <v>11.21</v>
      </c>
      <c r="H88" s="65">
        <v>16.91</v>
      </c>
      <c r="I88" s="65">
        <v>11.4</v>
      </c>
      <c r="J88" s="65">
        <v>316.70999999999998</v>
      </c>
      <c r="K88" s="62" t="s">
        <v>85</v>
      </c>
      <c r="L88" s="63"/>
    </row>
    <row r="89" spans="1:12" ht="14.6" x14ac:dyDescent="0.4">
      <c r="A89" s="23"/>
      <c r="B89" s="15"/>
      <c r="C89" s="11"/>
      <c r="D89" s="72" t="s">
        <v>29</v>
      </c>
      <c r="E89" s="53" t="s">
        <v>132</v>
      </c>
      <c r="F89" s="75">
        <v>150</v>
      </c>
      <c r="G89" s="61">
        <v>4.32</v>
      </c>
      <c r="H89" s="61">
        <v>4.87</v>
      </c>
      <c r="I89" s="61">
        <v>22.53</v>
      </c>
      <c r="J89" s="61">
        <v>145.49</v>
      </c>
      <c r="K89" s="62" t="s">
        <v>86</v>
      </c>
      <c r="L89" s="63"/>
    </row>
    <row r="90" spans="1:12" ht="14.6" x14ac:dyDescent="0.4">
      <c r="A90" s="23"/>
      <c r="B90" s="15"/>
      <c r="C90" s="11"/>
      <c r="D90" s="72" t="s">
        <v>30</v>
      </c>
      <c r="E90" s="53" t="s">
        <v>133</v>
      </c>
      <c r="F90" s="60">
        <v>200</v>
      </c>
      <c r="G90" s="61">
        <v>0</v>
      </c>
      <c r="H90" s="61">
        <v>0</v>
      </c>
      <c r="I90" s="61">
        <v>18.95</v>
      </c>
      <c r="J90" s="61">
        <v>70.709999999999994</v>
      </c>
      <c r="K90" s="62"/>
      <c r="L90" s="63"/>
    </row>
    <row r="91" spans="1:12" ht="14.6" x14ac:dyDescent="0.4">
      <c r="A91" s="23"/>
      <c r="B91" s="15"/>
      <c r="C91" s="11"/>
      <c r="D91" s="72" t="s">
        <v>23</v>
      </c>
      <c r="E91" s="56" t="s">
        <v>37</v>
      </c>
      <c r="F91" s="66">
        <v>30</v>
      </c>
      <c r="G91" s="64">
        <v>2.7</v>
      </c>
      <c r="H91" s="65">
        <v>0.9</v>
      </c>
      <c r="I91" s="65">
        <v>16.14</v>
      </c>
      <c r="J91" s="65">
        <v>80.295000000000002</v>
      </c>
      <c r="K91" s="67"/>
      <c r="L91" s="63"/>
    </row>
    <row r="92" spans="1:12" ht="14.6" x14ac:dyDescent="0.4">
      <c r="A92" s="23"/>
      <c r="B92" s="15"/>
      <c r="C92" s="11"/>
      <c r="D92" s="72" t="s">
        <v>23</v>
      </c>
      <c r="E92" s="56" t="s">
        <v>40</v>
      </c>
      <c r="F92" s="66">
        <v>30</v>
      </c>
      <c r="G92" s="65">
        <v>1.98</v>
      </c>
      <c r="H92" s="65">
        <v>0.36</v>
      </c>
      <c r="I92" s="65">
        <v>12.51</v>
      </c>
      <c r="J92" s="65">
        <v>58.014000000000003</v>
      </c>
      <c r="K92" s="67"/>
      <c r="L92" s="63"/>
    </row>
    <row r="93" spans="1:12" ht="14.6" x14ac:dyDescent="0.4">
      <c r="A93" s="23"/>
      <c r="B93" s="15"/>
      <c r="C93" s="11"/>
      <c r="D93" s="71"/>
      <c r="E93" s="56" t="s">
        <v>41</v>
      </c>
      <c r="F93" s="60">
        <v>40</v>
      </c>
      <c r="G93" s="61">
        <v>0.42</v>
      </c>
      <c r="H93" s="61">
        <v>0.36</v>
      </c>
      <c r="I93" s="61">
        <v>1.92</v>
      </c>
      <c r="J93" s="61">
        <v>12.329000000000001</v>
      </c>
      <c r="K93" s="62" t="s">
        <v>71</v>
      </c>
      <c r="L93" s="63"/>
    </row>
    <row r="94" spans="1:12" ht="14.6" x14ac:dyDescent="0.4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6" x14ac:dyDescent="0.4">
      <c r="A95" s="24"/>
      <c r="B95" s="17"/>
      <c r="C95" s="8"/>
      <c r="D95" s="18" t="s">
        <v>31</v>
      </c>
      <c r="E95" s="9"/>
      <c r="F95" s="19">
        <f>SUM(F86:F94)</f>
        <v>750</v>
      </c>
      <c r="G95" s="19">
        <f t="shared" ref="G95" si="25">SUM(G86:G94)</f>
        <v>23.190000000000005</v>
      </c>
      <c r="H95" s="19">
        <f t="shared" ref="H95" si="26">SUM(H86:H94)</f>
        <v>25.36</v>
      </c>
      <c r="I95" s="19">
        <f t="shared" ref="I95" si="27">SUM(I86:I94)</f>
        <v>102.33000000000001</v>
      </c>
      <c r="J95" s="19">
        <f t="shared" ref="J95:L95" si="28">SUM(J86:J94)</f>
        <v>785.45799999999997</v>
      </c>
      <c r="K95" s="25"/>
      <c r="L95" s="19">
        <f t="shared" si="28"/>
        <v>0</v>
      </c>
    </row>
    <row r="96" spans="1:12" ht="15.75" customHeight="1" thickBot="1" x14ac:dyDescent="0.35">
      <c r="A96" s="29">
        <f>A79</f>
        <v>1</v>
      </c>
      <c r="B96" s="30">
        <f>B79</f>
        <v>5</v>
      </c>
      <c r="C96" s="101" t="s">
        <v>4</v>
      </c>
      <c r="D96" s="102"/>
      <c r="E96" s="31"/>
      <c r="F96" s="32">
        <f>F85+F95</f>
        <v>1255</v>
      </c>
      <c r="G96" s="32">
        <f t="shared" ref="G96" si="29">G85+G95</f>
        <v>39.350000000000009</v>
      </c>
      <c r="H96" s="32">
        <f t="shared" ref="H96" si="30">H85+H95</f>
        <v>43.51</v>
      </c>
      <c r="I96" s="32">
        <f t="shared" ref="I96" si="31">I85+I95</f>
        <v>169.94</v>
      </c>
      <c r="J96" s="32">
        <f t="shared" ref="J96:L96" si="32">J85+J95</f>
        <v>1256.098</v>
      </c>
      <c r="K96" s="32"/>
      <c r="L96" s="32">
        <f t="shared" si="32"/>
        <v>0</v>
      </c>
    </row>
    <row r="97" spans="1:12" ht="15.9" customHeight="1" x14ac:dyDescent="0.4">
      <c r="A97" s="20">
        <v>2</v>
      </c>
      <c r="B97" s="21">
        <v>1</v>
      </c>
      <c r="C97" s="22" t="s">
        <v>20</v>
      </c>
      <c r="D97" s="69" t="s">
        <v>21</v>
      </c>
      <c r="E97" s="50" t="s">
        <v>134</v>
      </c>
      <c r="F97" s="57">
        <v>205</v>
      </c>
      <c r="G97" s="51">
        <v>6.12</v>
      </c>
      <c r="H97" s="51">
        <v>5.39</v>
      </c>
      <c r="I97" s="51">
        <v>34.520000000000003</v>
      </c>
      <c r="J97" s="51">
        <v>206.13</v>
      </c>
      <c r="K97" s="52" t="s">
        <v>87</v>
      </c>
      <c r="L97" s="70"/>
    </row>
    <row r="98" spans="1:12" ht="14.6" x14ac:dyDescent="0.4">
      <c r="A98" s="23"/>
      <c r="B98" s="15"/>
      <c r="C98" s="11"/>
      <c r="D98" s="72" t="s">
        <v>23</v>
      </c>
      <c r="E98" s="53" t="s">
        <v>116</v>
      </c>
      <c r="F98" s="59">
        <v>45</v>
      </c>
      <c r="G98" s="54">
        <v>7.46</v>
      </c>
      <c r="H98" s="54">
        <v>12.23</v>
      </c>
      <c r="I98" s="54">
        <v>17.329999999999998</v>
      </c>
      <c r="J98" s="54">
        <v>211.7</v>
      </c>
      <c r="K98" s="55" t="s">
        <v>60</v>
      </c>
      <c r="L98" s="55"/>
    </row>
    <row r="99" spans="1:12" ht="14.6" x14ac:dyDescent="0.4">
      <c r="A99" s="23"/>
      <c r="B99" s="15"/>
      <c r="C99" s="11"/>
      <c r="D99" s="72" t="s">
        <v>22</v>
      </c>
      <c r="E99" s="53" t="s">
        <v>48</v>
      </c>
      <c r="F99" s="57">
        <v>200</v>
      </c>
      <c r="G99" s="51">
        <v>0.12</v>
      </c>
      <c r="H99" s="51">
        <v>0.02</v>
      </c>
      <c r="I99" s="51">
        <v>9.83</v>
      </c>
      <c r="J99" s="51">
        <v>38.659999999999997</v>
      </c>
      <c r="K99" s="58" t="s">
        <v>83</v>
      </c>
      <c r="L99" s="52"/>
    </row>
    <row r="100" spans="1:12" ht="14.6" x14ac:dyDescent="0.4">
      <c r="A100" s="23"/>
      <c r="B100" s="15"/>
      <c r="C100" s="11"/>
      <c r="D100" s="72" t="s">
        <v>23</v>
      </c>
      <c r="E100" s="53" t="s">
        <v>40</v>
      </c>
      <c r="F100" s="57">
        <v>20</v>
      </c>
      <c r="G100" s="51">
        <v>1.32</v>
      </c>
      <c r="H100" s="51">
        <v>0.24</v>
      </c>
      <c r="I100" s="51">
        <v>8.34</v>
      </c>
      <c r="J100" s="51">
        <v>38.68</v>
      </c>
      <c r="K100" s="67"/>
      <c r="L100" s="58"/>
    </row>
    <row r="101" spans="1:12" ht="14.6" x14ac:dyDescent="0.4">
      <c r="A101" s="23"/>
      <c r="B101" s="15"/>
      <c r="C101" s="11"/>
      <c r="D101" s="72" t="s">
        <v>24</v>
      </c>
      <c r="E101" s="53" t="s">
        <v>38</v>
      </c>
      <c r="F101" s="59">
        <v>100</v>
      </c>
      <c r="G101" s="54">
        <v>0.4</v>
      </c>
      <c r="H101" s="54">
        <v>0.4</v>
      </c>
      <c r="I101" s="54">
        <v>11.6</v>
      </c>
      <c r="J101" s="54">
        <v>48.68</v>
      </c>
      <c r="K101" s="67"/>
      <c r="L101" s="63"/>
    </row>
    <row r="102" spans="1:12" ht="14.6" x14ac:dyDescent="0.4">
      <c r="A102" s="23"/>
      <c r="B102" s="15"/>
      <c r="C102" s="11"/>
      <c r="D102" s="71"/>
      <c r="E102" s="53"/>
      <c r="F102" s="76"/>
      <c r="G102" s="54"/>
      <c r="H102" s="54"/>
      <c r="I102" s="54"/>
      <c r="J102" s="54"/>
      <c r="K102" s="67"/>
      <c r="L102" s="63"/>
    </row>
    <row r="103" spans="1:12" ht="14.6" x14ac:dyDescent="0.4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6" x14ac:dyDescent="0.4">
      <c r="A104" s="24"/>
      <c r="B104" s="17"/>
      <c r="C104" s="8"/>
      <c r="D104" s="18" t="s">
        <v>31</v>
      </c>
      <c r="E104" s="9"/>
      <c r="F104" s="19">
        <f>SUM(F97:F103)</f>
        <v>570</v>
      </c>
      <c r="G104" s="19">
        <f t="shared" ref="G104:J104" si="33">SUM(G97:G103)</f>
        <v>15.42</v>
      </c>
      <c r="H104" s="19">
        <f t="shared" si="33"/>
        <v>18.279999999999998</v>
      </c>
      <c r="I104" s="19">
        <f t="shared" si="33"/>
        <v>81.61999999999999</v>
      </c>
      <c r="J104" s="19">
        <f t="shared" si="33"/>
        <v>543.85</v>
      </c>
      <c r="K104" s="25"/>
      <c r="L104" s="19">
        <f t="shared" ref="L104" si="34">SUM(L97:L103)</f>
        <v>0</v>
      </c>
    </row>
    <row r="105" spans="1:12" ht="14.6" x14ac:dyDescent="0.4">
      <c r="A105" s="26">
        <f>A97</f>
        <v>2</v>
      </c>
      <c r="B105" s="13">
        <f>B97</f>
        <v>1</v>
      </c>
      <c r="C105" s="10" t="s">
        <v>25</v>
      </c>
      <c r="D105" s="72" t="s">
        <v>26</v>
      </c>
      <c r="E105" s="74"/>
      <c r="F105" s="41"/>
      <c r="G105" s="41"/>
      <c r="H105" s="41"/>
      <c r="I105" s="41"/>
      <c r="J105" s="41"/>
      <c r="K105" s="62"/>
      <c r="L105" s="41"/>
    </row>
    <row r="106" spans="1:12" ht="14.6" x14ac:dyDescent="0.4">
      <c r="A106" s="23"/>
      <c r="B106" s="15"/>
      <c r="C106" s="11"/>
      <c r="D106" s="72" t="s">
        <v>27</v>
      </c>
      <c r="E106" s="53" t="s">
        <v>105</v>
      </c>
      <c r="F106" s="60">
        <v>200</v>
      </c>
      <c r="G106" s="61">
        <v>4.43</v>
      </c>
      <c r="H106" s="61">
        <v>4.45</v>
      </c>
      <c r="I106" s="61">
        <v>19.45</v>
      </c>
      <c r="J106" s="61">
        <v>131.24</v>
      </c>
      <c r="K106" s="62" t="s">
        <v>62</v>
      </c>
      <c r="L106" s="63"/>
    </row>
    <row r="107" spans="1:12" ht="14.6" x14ac:dyDescent="0.4">
      <c r="A107" s="23"/>
      <c r="B107" s="15"/>
      <c r="C107" s="11"/>
      <c r="D107" s="72" t="s">
        <v>28</v>
      </c>
      <c r="E107" s="53" t="s">
        <v>106</v>
      </c>
      <c r="F107" s="60">
        <v>130</v>
      </c>
      <c r="G107" s="82">
        <v>11.13</v>
      </c>
      <c r="H107" s="68">
        <v>15.65</v>
      </c>
      <c r="I107" s="82">
        <v>12.57</v>
      </c>
      <c r="J107" s="82">
        <v>270.5</v>
      </c>
      <c r="K107" s="62" t="s">
        <v>107</v>
      </c>
      <c r="L107" s="63"/>
    </row>
    <row r="108" spans="1:12" ht="14.6" x14ac:dyDescent="0.4">
      <c r="A108" s="23"/>
      <c r="B108" s="15"/>
      <c r="C108" s="11"/>
      <c r="D108" s="72" t="s">
        <v>29</v>
      </c>
      <c r="E108" s="56" t="s">
        <v>135</v>
      </c>
      <c r="F108" s="66">
        <v>150</v>
      </c>
      <c r="G108" s="65">
        <v>3.78</v>
      </c>
      <c r="H108" s="65">
        <v>4.43</v>
      </c>
      <c r="I108" s="65">
        <v>37.659999999999997</v>
      </c>
      <c r="J108" s="65">
        <v>206.37</v>
      </c>
      <c r="K108" s="58" t="s">
        <v>76</v>
      </c>
      <c r="L108" s="63"/>
    </row>
    <row r="109" spans="1:12" ht="14.6" x14ac:dyDescent="0.4">
      <c r="A109" s="23"/>
      <c r="B109" s="15"/>
      <c r="C109" s="11"/>
      <c r="D109" s="72" t="s">
        <v>30</v>
      </c>
      <c r="E109" s="53" t="s">
        <v>58</v>
      </c>
      <c r="F109" s="60">
        <v>200</v>
      </c>
      <c r="G109" s="61">
        <v>0.19</v>
      </c>
      <c r="H109" s="61">
        <v>7.0000000000000007E-2</v>
      </c>
      <c r="I109" s="61">
        <v>11.58</v>
      </c>
      <c r="J109" s="61">
        <v>45.637999999999998</v>
      </c>
      <c r="K109" s="62" t="s">
        <v>88</v>
      </c>
      <c r="L109" s="63"/>
    </row>
    <row r="110" spans="1:12" ht="14.6" x14ac:dyDescent="0.4">
      <c r="A110" s="23"/>
      <c r="B110" s="15"/>
      <c r="C110" s="11"/>
      <c r="D110" s="72" t="s">
        <v>23</v>
      </c>
      <c r="E110" s="56" t="s">
        <v>44</v>
      </c>
      <c r="F110" s="66">
        <v>30</v>
      </c>
      <c r="G110" s="65">
        <v>1.98</v>
      </c>
      <c r="H110" s="65">
        <v>0.2</v>
      </c>
      <c r="I110" s="65">
        <v>14.07</v>
      </c>
      <c r="J110" s="65">
        <v>67.17</v>
      </c>
      <c r="K110" s="67"/>
      <c r="L110" s="63"/>
    </row>
    <row r="111" spans="1:12" ht="14.6" x14ac:dyDescent="0.4">
      <c r="A111" s="23"/>
      <c r="B111" s="15"/>
      <c r="C111" s="11"/>
      <c r="D111" s="72" t="s">
        <v>23</v>
      </c>
      <c r="E111" s="53" t="s">
        <v>40</v>
      </c>
      <c r="F111" s="60">
        <v>25</v>
      </c>
      <c r="G111" s="61">
        <v>1.65</v>
      </c>
      <c r="H111" s="61">
        <v>0.3</v>
      </c>
      <c r="I111" s="61">
        <v>10.43</v>
      </c>
      <c r="J111" s="61">
        <v>48.344999999999999</v>
      </c>
      <c r="K111" s="67"/>
      <c r="L111" s="63"/>
    </row>
    <row r="112" spans="1:12" ht="14.6" x14ac:dyDescent="0.4">
      <c r="A112" s="23"/>
      <c r="B112" s="15"/>
      <c r="C112" s="11"/>
      <c r="D112" s="72" t="s">
        <v>24</v>
      </c>
      <c r="E112" s="56" t="s">
        <v>101</v>
      </c>
      <c r="F112" s="60">
        <v>100</v>
      </c>
      <c r="G112" s="61">
        <v>0.4</v>
      </c>
      <c r="H112" s="61">
        <v>0.4</v>
      </c>
      <c r="I112" s="61">
        <v>11.6</v>
      </c>
      <c r="J112" s="61">
        <v>48.68</v>
      </c>
      <c r="K112" s="62"/>
      <c r="L112" s="63"/>
    </row>
    <row r="113" spans="1:12" ht="14.6" x14ac:dyDescent="0.4">
      <c r="A113" s="23"/>
      <c r="B113" s="15"/>
      <c r="C113" s="11"/>
      <c r="D113" s="71"/>
      <c r="E113" s="74"/>
      <c r="F113" s="41"/>
      <c r="G113" s="41"/>
      <c r="H113" s="41"/>
      <c r="I113" s="41"/>
      <c r="J113" s="41"/>
      <c r="K113" s="42"/>
      <c r="L113" s="41"/>
    </row>
    <row r="114" spans="1:12" ht="14.6" x14ac:dyDescent="0.4">
      <c r="A114" s="24"/>
      <c r="B114" s="17"/>
      <c r="C114" s="8"/>
      <c r="D114" s="18" t="s">
        <v>31</v>
      </c>
      <c r="E114" s="9"/>
      <c r="F114" s="19">
        <f>SUM(F105:F113)</f>
        <v>835</v>
      </c>
      <c r="G114" s="19">
        <f t="shared" ref="G114:J114" si="35">SUM(G105:G113)</f>
        <v>23.56</v>
      </c>
      <c r="H114" s="19">
        <f t="shared" si="35"/>
        <v>25.5</v>
      </c>
      <c r="I114" s="19">
        <f t="shared" si="35"/>
        <v>117.35999999999999</v>
      </c>
      <c r="J114" s="19">
        <f t="shared" si="35"/>
        <v>817.94299999999998</v>
      </c>
      <c r="K114" s="25"/>
      <c r="L114" s="19">
        <f t="shared" ref="L114" si="36">SUM(L105:L113)</f>
        <v>0</v>
      </c>
    </row>
    <row r="115" spans="1:12" ht="15" thickBot="1" x14ac:dyDescent="0.35">
      <c r="A115" s="29">
        <f>A97</f>
        <v>2</v>
      </c>
      <c r="B115" s="30">
        <f>B97</f>
        <v>1</v>
      </c>
      <c r="C115" s="101" t="s">
        <v>4</v>
      </c>
      <c r="D115" s="102"/>
      <c r="E115" s="31"/>
      <c r="F115" s="32">
        <f>F104+F114</f>
        <v>1405</v>
      </c>
      <c r="G115" s="32">
        <f t="shared" ref="G115" si="37">G104+G114</f>
        <v>38.979999999999997</v>
      </c>
      <c r="H115" s="32">
        <f t="shared" ref="H115" si="38">H104+H114</f>
        <v>43.78</v>
      </c>
      <c r="I115" s="32">
        <f t="shared" ref="I115" si="39">I104+I114</f>
        <v>198.97999999999996</v>
      </c>
      <c r="J115" s="32">
        <f t="shared" ref="J115:L115" si="40">J104+J114</f>
        <v>1361.7930000000001</v>
      </c>
      <c r="K115" s="32"/>
      <c r="L115" s="32">
        <f t="shared" si="40"/>
        <v>0</v>
      </c>
    </row>
    <row r="116" spans="1:12" ht="15" thickBot="1" x14ac:dyDescent="0.45">
      <c r="A116" s="14">
        <v>2</v>
      </c>
      <c r="B116" s="15">
        <v>2</v>
      </c>
      <c r="C116" s="22" t="s">
        <v>20</v>
      </c>
      <c r="D116" s="69" t="s">
        <v>21</v>
      </c>
      <c r="E116" s="53" t="s">
        <v>55</v>
      </c>
      <c r="F116" s="59">
        <v>100</v>
      </c>
      <c r="G116" s="51">
        <v>6.48</v>
      </c>
      <c r="H116" s="51">
        <v>13.27</v>
      </c>
      <c r="I116" s="51">
        <v>12.12</v>
      </c>
      <c r="J116" s="51">
        <v>188.03</v>
      </c>
      <c r="K116" s="62" t="s">
        <v>68</v>
      </c>
      <c r="L116" s="62"/>
    </row>
    <row r="117" spans="1:12" ht="14.6" x14ac:dyDescent="0.4">
      <c r="A117" s="14"/>
      <c r="B117" s="15"/>
      <c r="C117" s="11"/>
      <c r="D117" s="69" t="s">
        <v>21</v>
      </c>
      <c r="E117" s="53" t="s">
        <v>49</v>
      </c>
      <c r="F117" s="83">
        <v>150</v>
      </c>
      <c r="G117" s="54">
        <v>6.58</v>
      </c>
      <c r="H117" s="54">
        <v>3.38</v>
      </c>
      <c r="I117" s="54">
        <v>34.47</v>
      </c>
      <c r="J117" s="54">
        <v>172.57</v>
      </c>
      <c r="K117" s="62" t="s">
        <v>89</v>
      </c>
      <c r="L117" s="62"/>
    </row>
    <row r="118" spans="1:12" ht="14.6" x14ac:dyDescent="0.4">
      <c r="A118" s="14"/>
      <c r="B118" s="15"/>
      <c r="C118" s="11"/>
      <c r="D118" s="72" t="s">
        <v>30</v>
      </c>
      <c r="E118" s="56" t="s">
        <v>122</v>
      </c>
      <c r="F118" s="57">
        <v>200</v>
      </c>
      <c r="G118" s="51">
        <v>0.08</v>
      </c>
      <c r="H118" s="51">
        <v>0.02</v>
      </c>
      <c r="I118" s="51">
        <v>9.84</v>
      </c>
      <c r="J118" s="51">
        <v>37.799999999999997</v>
      </c>
      <c r="K118" s="58" t="s">
        <v>73</v>
      </c>
      <c r="L118" s="62"/>
    </row>
    <row r="119" spans="1:12" ht="14.6" x14ac:dyDescent="0.4">
      <c r="A119" s="14"/>
      <c r="B119" s="15"/>
      <c r="C119" s="11"/>
      <c r="D119" s="72" t="s">
        <v>23</v>
      </c>
      <c r="E119" s="56" t="s">
        <v>37</v>
      </c>
      <c r="F119" s="57">
        <v>20</v>
      </c>
      <c r="G119" s="51">
        <v>1.8</v>
      </c>
      <c r="H119" s="51">
        <v>0.6</v>
      </c>
      <c r="I119" s="51">
        <v>10.76</v>
      </c>
      <c r="J119" s="51">
        <v>53.53</v>
      </c>
      <c r="K119" s="62"/>
      <c r="L119" s="58"/>
    </row>
    <row r="120" spans="1:12" ht="14.6" x14ac:dyDescent="0.4">
      <c r="A120" s="14"/>
      <c r="B120" s="15"/>
      <c r="C120" s="11"/>
      <c r="D120" s="72"/>
      <c r="E120" s="56" t="s">
        <v>41</v>
      </c>
      <c r="F120" s="59">
        <v>30</v>
      </c>
      <c r="G120" s="54">
        <v>0.32</v>
      </c>
      <c r="H120" s="54">
        <v>0.27</v>
      </c>
      <c r="I120" s="54">
        <v>1.44</v>
      </c>
      <c r="J120" s="54">
        <v>9.25</v>
      </c>
      <c r="K120" s="62" t="s">
        <v>71</v>
      </c>
      <c r="L120" s="62"/>
    </row>
    <row r="121" spans="1:12" ht="14.6" x14ac:dyDescent="0.4">
      <c r="A121" s="14"/>
      <c r="B121" s="15"/>
      <c r="C121" s="11"/>
      <c r="D121" s="100" t="s">
        <v>23</v>
      </c>
      <c r="E121" s="53" t="s">
        <v>40</v>
      </c>
      <c r="F121" s="83">
        <v>25</v>
      </c>
      <c r="G121" s="73">
        <v>1.65</v>
      </c>
      <c r="H121" s="73">
        <v>0.3</v>
      </c>
      <c r="I121" s="73">
        <v>10.43</v>
      </c>
      <c r="J121" s="73">
        <v>48.35</v>
      </c>
      <c r="K121" s="67"/>
      <c r="L121" s="63"/>
    </row>
    <row r="122" spans="1:12" ht="14.6" x14ac:dyDescent="0.4">
      <c r="A122" s="14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6" x14ac:dyDescent="0.4">
      <c r="A123" s="16"/>
      <c r="B123" s="17"/>
      <c r="C123" s="8"/>
      <c r="D123" s="18" t="s">
        <v>31</v>
      </c>
      <c r="E123" s="9"/>
      <c r="F123" s="19">
        <f>SUM(F116:F122)</f>
        <v>525</v>
      </c>
      <c r="G123" s="19">
        <f t="shared" ref="G123:J123" si="41">SUM(G116:G122)</f>
        <v>16.91</v>
      </c>
      <c r="H123" s="19">
        <f t="shared" si="41"/>
        <v>17.84</v>
      </c>
      <c r="I123" s="19">
        <f t="shared" si="41"/>
        <v>79.06</v>
      </c>
      <c r="J123" s="19">
        <f t="shared" si="41"/>
        <v>509.53000000000009</v>
      </c>
      <c r="K123" s="25"/>
      <c r="L123" s="19">
        <f t="shared" ref="L123" si="42">SUM(L116:L122)</f>
        <v>0</v>
      </c>
    </row>
    <row r="124" spans="1:12" ht="14.6" x14ac:dyDescent="0.4">
      <c r="A124" s="13">
        <f>A116</f>
        <v>2</v>
      </c>
      <c r="B124" s="13">
        <f>B116</f>
        <v>2</v>
      </c>
      <c r="C124" s="10" t="s">
        <v>25</v>
      </c>
      <c r="D124" s="72" t="s">
        <v>26</v>
      </c>
      <c r="E124" s="74"/>
      <c r="F124" s="41"/>
      <c r="G124" s="41"/>
      <c r="H124" s="41"/>
      <c r="I124" s="41"/>
      <c r="J124" s="41"/>
      <c r="K124" s="42"/>
      <c r="L124" s="41"/>
    </row>
    <row r="125" spans="1:12" ht="14.6" x14ac:dyDescent="0.4">
      <c r="A125" s="14"/>
      <c r="B125" s="15"/>
      <c r="C125" s="11"/>
      <c r="D125" s="72" t="s">
        <v>27</v>
      </c>
      <c r="E125" s="53" t="s">
        <v>136</v>
      </c>
      <c r="F125" s="75">
        <v>255</v>
      </c>
      <c r="G125" s="61">
        <v>2.1800000000000002</v>
      </c>
      <c r="H125" s="61">
        <v>5.47</v>
      </c>
      <c r="I125" s="61">
        <v>17.260000000000002</v>
      </c>
      <c r="J125" s="61">
        <v>131.4</v>
      </c>
      <c r="K125" s="55" t="s">
        <v>90</v>
      </c>
      <c r="L125" s="63"/>
    </row>
    <row r="126" spans="1:12" ht="14.6" x14ac:dyDescent="0.4">
      <c r="A126" s="14"/>
      <c r="B126" s="15"/>
      <c r="C126" s="11"/>
      <c r="D126" s="72" t="s">
        <v>28</v>
      </c>
      <c r="E126" s="77" t="s">
        <v>137</v>
      </c>
      <c r="F126" s="84">
        <v>200</v>
      </c>
      <c r="G126" s="82">
        <v>16.399999999999999</v>
      </c>
      <c r="H126" s="82">
        <v>20.64</v>
      </c>
      <c r="I126" s="82">
        <v>28.23</v>
      </c>
      <c r="J126" s="82">
        <v>354.19</v>
      </c>
      <c r="K126" s="78" t="s">
        <v>91</v>
      </c>
      <c r="L126" s="63"/>
    </row>
    <row r="127" spans="1:12" ht="14.6" x14ac:dyDescent="0.4">
      <c r="A127" s="14"/>
      <c r="B127" s="15"/>
      <c r="C127" s="11"/>
      <c r="D127" s="72" t="s">
        <v>30</v>
      </c>
      <c r="E127" s="53" t="s">
        <v>50</v>
      </c>
      <c r="F127" s="75">
        <v>200</v>
      </c>
      <c r="G127" s="61">
        <v>0.41</v>
      </c>
      <c r="H127" s="61">
        <v>0.17</v>
      </c>
      <c r="I127" s="61">
        <v>27.43</v>
      </c>
      <c r="J127" s="61">
        <v>105.96</v>
      </c>
      <c r="K127" s="62" t="s">
        <v>77</v>
      </c>
      <c r="L127" s="63"/>
    </row>
    <row r="128" spans="1:12" ht="14.6" x14ac:dyDescent="0.4">
      <c r="A128" s="14"/>
      <c r="B128" s="15"/>
      <c r="C128" s="11"/>
      <c r="D128" s="72" t="s">
        <v>23</v>
      </c>
      <c r="E128" s="56" t="s">
        <v>44</v>
      </c>
      <c r="F128" s="66">
        <v>35</v>
      </c>
      <c r="G128" s="65">
        <v>2.31</v>
      </c>
      <c r="H128" s="65">
        <v>0.23</v>
      </c>
      <c r="I128" s="65">
        <v>16.420000000000002</v>
      </c>
      <c r="J128" s="65">
        <v>78.364999999999995</v>
      </c>
      <c r="K128" s="67"/>
      <c r="L128" s="63"/>
    </row>
    <row r="129" spans="1:12" ht="14.6" x14ac:dyDescent="0.4">
      <c r="A129" s="14"/>
      <c r="B129" s="15"/>
      <c r="C129" s="11"/>
      <c r="D129" s="72" t="s">
        <v>23</v>
      </c>
      <c r="E129" s="53" t="s">
        <v>40</v>
      </c>
      <c r="F129" s="60">
        <v>25</v>
      </c>
      <c r="G129" s="61">
        <v>1.65</v>
      </c>
      <c r="H129" s="61">
        <v>0.3</v>
      </c>
      <c r="I129" s="61">
        <v>10.43</v>
      </c>
      <c r="J129" s="61">
        <v>48.344999999999999</v>
      </c>
      <c r="K129" s="67"/>
      <c r="L129" s="63"/>
    </row>
    <row r="130" spans="1:12" ht="14.6" x14ac:dyDescent="0.4">
      <c r="A130" s="14"/>
      <c r="B130" s="15"/>
      <c r="C130" s="11"/>
      <c r="D130" s="6"/>
      <c r="E130" s="56" t="s">
        <v>41</v>
      </c>
      <c r="F130" s="60">
        <v>40</v>
      </c>
      <c r="G130" s="61">
        <v>0.31</v>
      </c>
      <c r="H130" s="61">
        <v>0.33</v>
      </c>
      <c r="I130" s="61">
        <v>1.3</v>
      </c>
      <c r="J130" s="61">
        <v>8.6</v>
      </c>
      <c r="K130" s="62" t="s">
        <v>71</v>
      </c>
      <c r="L130" s="63"/>
    </row>
    <row r="131" spans="1:12" ht="14.6" x14ac:dyDescent="0.4">
      <c r="A131" s="14"/>
      <c r="B131" s="15"/>
      <c r="C131" s="11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4.6" x14ac:dyDescent="0.4">
      <c r="A132" s="16"/>
      <c r="B132" s="17"/>
      <c r="C132" s="8"/>
      <c r="D132" s="18" t="s">
        <v>31</v>
      </c>
      <c r="E132" s="9"/>
      <c r="F132" s="19">
        <f>SUM(F124:F131)</f>
        <v>755</v>
      </c>
      <c r="G132" s="19">
        <f>SUM(G124:G131)</f>
        <v>23.259999999999994</v>
      </c>
      <c r="H132" s="19">
        <f>SUM(H124:H131)</f>
        <v>27.14</v>
      </c>
      <c r="I132" s="97">
        <f>SUM(I124:I131)</f>
        <v>101.07000000000001</v>
      </c>
      <c r="J132" s="19">
        <f>SUM(J124:J131)</f>
        <v>726.86000000000013</v>
      </c>
      <c r="K132" s="25"/>
      <c r="L132" s="19">
        <f>SUM(L124:L131)</f>
        <v>0</v>
      </c>
    </row>
    <row r="133" spans="1:12" ht="15" thickBot="1" x14ac:dyDescent="0.35">
      <c r="A133" s="33">
        <f>A116</f>
        <v>2</v>
      </c>
      <c r="B133" s="33">
        <f>B116</f>
        <v>2</v>
      </c>
      <c r="C133" s="101" t="s">
        <v>4</v>
      </c>
      <c r="D133" s="102"/>
      <c r="E133" s="31"/>
      <c r="F133" s="32">
        <f>F123+F132</f>
        <v>1280</v>
      </c>
      <c r="G133" s="32">
        <f>G123+G132</f>
        <v>40.169999999999995</v>
      </c>
      <c r="H133" s="32">
        <f>H123+H132</f>
        <v>44.980000000000004</v>
      </c>
      <c r="I133" s="32">
        <f>I123+I132</f>
        <v>180.13</v>
      </c>
      <c r="J133" s="32">
        <f>J123+J132</f>
        <v>1236.3900000000003</v>
      </c>
      <c r="K133" s="32"/>
      <c r="L133" s="32">
        <f>L123+L132</f>
        <v>0</v>
      </c>
    </row>
    <row r="134" spans="1:12" ht="15" thickBot="1" x14ac:dyDescent="0.45">
      <c r="A134" s="20">
        <v>2</v>
      </c>
      <c r="B134" s="21">
        <v>3</v>
      </c>
      <c r="C134" s="22" t="s">
        <v>20</v>
      </c>
      <c r="D134" s="5" t="s">
        <v>21</v>
      </c>
      <c r="E134" s="85" t="s">
        <v>108</v>
      </c>
      <c r="F134" s="92">
        <v>100</v>
      </c>
      <c r="G134" s="86">
        <v>10.029999999999999</v>
      </c>
      <c r="H134" s="86">
        <v>12.6</v>
      </c>
      <c r="I134" s="86">
        <v>11.29</v>
      </c>
      <c r="J134" s="86">
        <v>194.97</v>
      </c>
      <c r="K134" s="87" t="s">
        <v>92</v>
      </c>
      <c r="L134" s="70"/>
    </row>
    <row r="135" spans="1:12" ht="14.6" x14ac:dyDescent="0.4">
      <c r="A135" s="23"/>
      <c r="B135" s="15"/>
      <c r="C135" s="11"/>
      <c r="D135" s="5" t="s">
        <v>21</v>
      </c>
      <c r="E135" s="53" t="s">
        <v>51</v>
      </c>
      <c r="F135" s="93">
        <v>150</v>
      </c>
      <c r="G135" s="94">
        <v>5.3</v>
      </c>
      <c r="H135" s="94">
        <v>2.98</v>
      </c>
      <c r="I135" s="54">
        <v>34.11</v>
      </c>
      <c r="J135" s="54">
        <v>183.94</v>
      </c>
      <c r="K135" s="62" t="s">
        <v>65</v>
      </c>
      <c r="L135" s="63"/>
    </row>
    <row r="136" spans="1:12" ht="14.6" x14ac:dyDescent="0.4">
      <c r="A136" s="23"/>
      <c r="B136" s="15"/>
      <c r="C136" s="11"/>
      <c r="D136" s="7" t="s">
        <v>22</v>
      </c>
      <c r="E136" s="56" t="s">
        <v>122</v>
      </c>
      <c r="F136" s="95">
        <v>200</v>
      </c>
      <c r="G136" s="96">
        <v>0.08</v>
      </c>
      <c r="H136" s="96">
        <v>0.02</v>
      </c>
      <c r="I136" s="51">
        <v>9.84</v>
      </c>
      <c r="J136" s="51">
        <v>37.799999999999997</v>
      </c>
      <c r="K136" s="58" t="s">
        <v>66</v>
      </c>
      <c r="L136" s="63"/>
    </row>
    <row r="137" spans="1:12" ht="15.75" customHeight="1" x14ac:dyDescent="0.4">
      <c r="A137" s="23"/>
      <c r="B137" s="15"/>
      <c r="C137" s="11"/>
      <c r="D137" s="7" t="s">
        <v>23</v>
      </c>
      <c r="E137" s="56" t="s">
        <v>44</v>
      </c>
      <c r="F137" s="95">
        <v>25</v>
      </c>
      <c r="G137" s="96">
        <v>1.65</v>
      </c>
      <c r="H137" s="96">
        <v>0.17</v>
      </c>
      <c r="I137" s="51">
        <v>11.72</v>
      </c>
      <c r="J137" s="51">
        <v>55.97</v>
      </c>
      <c r="K137" s="67"/>
      <c r="L137" s="63"/>
    </row>
    <row r="138" spans="1:12" ht="14.6" x14ac:dyDescent="0.4">
      <c r="A138" s="23"/>
      <c r="B138" s="15"/>
      <c r="C138" s="11"/>
      <c r="D138" s="7"/>
      <c r="E138" s="56" t="s">
        <v>41</v>
      </c>
      <c r="F138" s="93">
        <v>30</v>
      </c>
      <c r="G138" s="96">
        <v>0.23</v>
      </c>
      <c r="H138" s="96">
        <v>0.25</v>
      </c>
      <c r="I138" s="51">
        <v>0.98</v>
      </c>
      <c r="J138" s="51">
        <v>6.46</v>
      </c>
      <c r="K138" s="55"/>
      <c r="L138" s="63"/>
    </row>
    <row r="139" spans="1:12" ht="14.6" x14ac:dyDescent="0.4">
      <c r="A139" s="23"/>
      <c r="B139" s="15"/>
      <c r="C139" s="11"/>
      <c r="D139" s="6"/>
      <c r="E139" s="53"/>
      <c r="F139" s="54"/>
      <c r="G139" s="73"/>
      <c r="H139" s="73"/>
      <c r="I139" s="73"/>
      <c r="J139" s="73"/>
      <c r="K139" s="67"/>
      <c r="L139" s="63"/>
    </row>
    <row r="140" spans="1:12" ht="14.6" x14ac:dyDescent="0.4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6" x14ac:dyDescent="0.4">
      <c r="A141" s="24"/>
      <c r="B141" s="17"/>
      <c r="C141" s="8"/>
      <c r="D141" s="18" t="s">
        <v>31</v>
      </c>
      <c r="E141" s="9"/>
      <c r="F141" s="19">
        <f>SUM(F134:F140)</f>
        <v>505</v>
      </c>
      <c r="G141" s="19">
        <f t="shared" ref="G141:J141" si="43">SUM(G134:G140)</f>
        <v>17.29</v>
      </c>
      <c r="H141" s="19">
        <f t="shared" si="43"/>
        <v>16.02</v>
      </c>
      <c r="I141" s="19">
        <f t="shared" si="43"/>
        <v>67.94</v>
      </c>
      <c r="J141" s="19">
        <f t="shared" si="43"/>
        <v>479.13999999999993</v>
      </c>
      <c r="K141" s="25"/>
      <c r="L141" s="19">
        <f t="shared" ref="L141" si="44">SUM(L134:L140)</f>
        <v>0</v>
      </c>
    </row>
    <row r="142" spans="1:12" ht="14.6" x14ac:dyDescent="0.4">
      <c r="A142" s="26">
        <f>A134</f>
        <v>2</v>
      </c>
      <c r="B142" s="13">
        <f>B134</f>
        <v>3</v>
      </c>
      <c r="C142" s="10" t="s">
        <v>25</v>
      </c>
      <c r="D142" s="7" t="s">
        <v>26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6" x14ac:dyDescent="0.4">
      <c r="A143" s="23"/>
      <c r="B143" s="15"/>
      <c r="C143" s="11"/>
      <c r="D143" s="7" t="s">
        <v>27</v>
      </c>
      <c r="E143" s="53" t="s">
        <v>138</v>
      </c>
      <c r="F143" s="60">
        <v>205</v>
      </c>
      <c r="G143" s="61">
        <v>2.5299999999999998</v>
      </c>
      <c r="H143" s="61">
        <v>6.05</v>
      </c>
      <c r="I143" s="61">
        <v>10.57</v>
      </c>
      <c r="J143" s="61">
        <v>101.21</v>
      </c>
      <c r="K143" s="62" t="s">
        <v>93</v>
      </c>
      <c r="L143" s="63"/>
    </row>
    <row r="144" spans="1:12" ht="14.6" x14ac:dyDescent="0.4">
      <c r="A144" s="23"/>
      <c r="B144" s="15"/>
      <c r="C144" s="11"/>
      <c r="D144" s="7" t="s">
        <v>28</v>
      </c>
      <c r="E144" s="56" t="s">
        <v>54</v>
      </c>
      <c r="F144" s="75">
        <v>200</v>
      </c>
      <c r="G144" s="68">
        <v>14.8</v>
      </c>
      <c r="H144" s="61">
        <v>16.510000000000002</v>
      </c>
      <c r="I144" s="61">
        <v>36.71</v>
      </c>
      <c r="J144" s="61">
        <v>353.25</v>
      </c>
      <c r="K144" s="62" t="s">
        <v>94</v>
      </c>
      <c r="L144" s="63"/>
    </row>
    <row r="145" spans="1:12" ht="14.6" x14ac:dyDescent="0.4">
      <c r="A145" s="23"/>
      <c r="B145" s="15"/>
      <c r="C145" s="11"/>
      <c r="D145" s="7" t="s">
        <v>30</v>
      </c>
      <c r="E145" s="53" t="s">
        <v>39</v>
      </c>
      <c r="F145" s="75">
        <v>200</v>
      </c>
      <c r="G145" s="61">
        <v>1.02</v>
      </c>
      <c r="H145" s="61">
        <v>0.06</v>
      </c>
      <c r="I145" s="61">
        <v>23.18</v>
      </c>
      <c r="J145" s="61">
        <v>87.599000000000004</v>
      </c>
      <c r="K145" s="62" t="s">
        <v>63</v>
      </c>
      <c r="L145" s="63"/>
    </row>
    <row r="146" spans="1:12" ht="14.6" x14ac:dyDescent="0.4">
      <c r="A146" s="23"/>
      <c r="B146" s="15"/>
      <c r="C146" s="11"/>
      <c r="D146" s="7" t="s">
        <v>23</v>
      </c>
      <c r="E146" s="56" t="s">
        <v>44</v>
      </c>
      <c r="F146" s="66">
        <v>35</v>
      </c>
      <c r="G146" s="65">
        <v>2.31</v>
      </c>
      <c r="H146" s="65">
        <v>0.23</v>
      </c>
      <c r="I146" s="65">
        <v>16.420000000000002</v>
      </c>
      <c r="J146" s="65">
        <v>78.364999999999995</v>
      </c>
      <c r="K146" s="67"/>
      <c r="L146" s="63"/>
    </row>
    <row r="147" spans="1:12" ht="14.6" x14ac:dyDescent="0.4">
      <c r="A147" s="23"/>
      <c r="B147" s="15"/>
      <c r="C147" s="11"/>
      <c r="D147" s="7" t="s">
        <v>23</v>
      </c>
      <c r="E147" s="53" t="s">
        <v>40</v>
      </c>
      <c r="F147" s="75">
        <v>25</v>
      </c>
      <c r="G147" s="61">
        <v>1.65</v>
      </c>
      <c r="H147" s="61">
        <v>0.3</v>
      </c>
      <c r="I147" s="61">
        <v>10.43</v>
      </c>
      <c r="J147" s="61">
        <v>48.344999999999999</v>
      </c>
      <c r="K147" s="67"/>
      <c r="L147" s="63"/>
    </row>
    <row r="148" spans="1:12" ht="14.6" x14ac:dyDescent="0.4">
      <c r="A148" s="23"/>
      <c r="B148" s="15"/>
      <c r="C148" s="11"/>
      <c r="D148" s="99" t="s">
        <v>23</v>
      </c>
      <c r="E148" s="56" t="s">
        <v>104</v>
      </c>
      <c r="F148" s="93">
        <v>50</v>
      </c>
      <c r="G148" s="96">
        <v>2.41</v>
      </c>
      <c r="H148" s="96">
        <v>6.45</v>
      </c>
      <c r="I148" s="51">
        <v>19.59</v>
      </c>
      <c r="J148" s="51">
        <v>153.6</v>
      </c>
      <c r="K148" s="62" t="s">
        <v>71</v>
      </c>
      <c r="L148" s="63"/>
    </row>
    <row r="149" spans="1:12" ht="14.6" x14ac:dyDescent="0.4">
      <c r="A149" s="23"/>
      <c r="B149" s="15"/>
      <c r="C149" s="11"/>
      <c r="D149" s="6"/>
      <c r="E149" s="40"/>
      <c r="F149" s="41"/>
      <c r="G149" s="41"/>
      <c r="H149" s="41"/>
      <c r="I149" s="41"/>
      <c r="J149" s="41"/>
      <c r="K149" s="42"/>
      <c r="L149" s="41"/>
    </row>
    <row r="150" spans="1:12" ht="14.6" x14ac:dyDescent="0.4">
      <c r="A150" s="24"/>
      <c r="B150" s="17"/>
      <c r="C150" s="8"/>
      <c r="D150" s="18" t="s">
        <v>31</v>
      </c>
      <c r="E150" s="9"/>
      <c r="F150" s="19">
        <f>SUM(F142:F149)</f>
        <v>715</v>
      </c>
      <c r="G150" s="19">
        <f>SUM(G142:G149)</f>
        <v>24.72</v>
      </c>
      <c r="H150" s="19">
        <f>SUM(H142:H149)</f>
        <v>29.6</v>
      </c>
      <c r="I150" s="19">
        <f>SUM(I142:I149)</f>
        <v>116.9</v>
      </c>
      <c r="J150" s="19">
        <f>SUM(J142:J149)</f>
        <v>822.36900000000003</v>
      </c>
      <c r="K150" s="25"/>
      <c r="L150" s="19">
        <f>SUM(L142:L149)</f>
        <v>0</v>
      </c>
    </row>
    <row r="151" spans="1:12" ht="15" thickBot="1" x14ac:dyDescent="0.35">
      <c r="A151" s="29">
        <f>A134</f>
        <v>2</v>
      </c>
      <c r="B151" s="30">
        <f>B134</f>
        <v>3</v>
      </c>
      <c r="C151" s="101" t="s">
        <v>4</v>
      </c>
      <c r="D151" s="102"/>
      <c r="E151" s="31"/>
      <c r="F151" s="32">
        <f>F141+F150</f>
        <v>1220</v>
      </c>
      <c r="G151" s="32">
        <f>G141+G150</f>
        <v>42.01</v>
      </c>
      <c r="H151" s="32">
        <f>H141+H150</f>
        <v>45.620000000000005</v>
      </c>
      <c r="I151" s="32">
        <f>I141+I150</f>
        <v>184.84</v>
      </c>
      <c r="J151" s="32">
        <f>J141+J150</f>
        <v>1301.509</v>
      </c>
      <c r="K151" s="32"/>
      <c r="L151" s="32">
        <f>L141+L150</f>
        <v>0</v>
      </c>
    </row>
    <row r="152" spans="1:12" ht="15" thickBot="1" x14ac:dyDescent="0.45">
      <c r="A152" s="20">
        <v>2</v>
      </c>
      <c r="B152" s="21">
        <v>4</v>
      </c>
      <c r="C152" s="22" t="s">
        <v>20</v>
      </c>
      <c r="D152" s="69"/>
      <c r="E152" s="77" t="s">
        <v>109</v>
      </c>
      <c r="F152" s="91">
        <v>125</v>
      </c>
      <c r="G152" s="51">
        <v>4.13</v>
      </c>
      <c r="H152" s="51">
        <v>1.88</v>
      </c>
      <c r="I152" s="51">
        <v>28.55</v>
      </c>
      <c r="J152" s="51">
        <v>138.12</v>
      </c>
      <c r="K152" s="78" t="s">
        <v>78</v>
      </c>
      <c r="L152" s="70"/>
    </row>
    <row r="153" spans="1:12" ht="14.6" x14ac:dyDescent="0.4">
      <c r="A153" s="23"/>
      <c r="B153" s="15"/>
      <c r="C153" s="11"/>
      <c r="D153" s="69" t="s">
        <v>21</v>
      </c>
      <c r="E153" s="56" t="s">
        <v>52</v>
      </c>
      <c r="F153" s="57">
        <v>150</v>
      </c>
      <c r="G153" s="51">
        <v>11.64</v>
      </c>
      <c r="H153" s="51">
        <v>16.84</v>
      </c>
      <c r="I153" s="51">
        <v>10.62</v>
      </c>
      <c r="J153" s="51">
        <v>247.17</v>
      </c>
      <c r="K153" s="58" t="s">
        <v>95</v>
      </c>
      <c r="L153" s="63"/>
    </row>
    <row r="154" spans="1:12" ht="14.6" x14ac:dyDescent="0.4">
      <c r="A154" s="23"/>
      <c r="B154" s="15"/>
      <c r="C154" s="11"/>
      <c r="D154" s="72" t="s">
        <v>22</v>
      </c>
      <c r="E154" s="56" t="s">
        <v>48</v>
      </c>
      <c r="F154" s="57">
        <v>200</v>
      </c>
      <c r="G154" s="51">
        <v>0.12</v>
      </c>
      <c r="H154" s="51">
        <v>0.02</v>
      </c>
      <c r="I154" s="51">
        <v>9.83</v>
      </c>
      <c r="J154" s="51">
        <v>38.659999999999997</v>
      </c>
      <c r="K154" s="58" t="s">
        <v>66</v>
      </c>
      <c r="L154" s="63"/>
    </row>
    <row r="155" spans="1:12" ht="14.6" x14ac:dyDescent="0.4">
      <c r="A155" s="23"/>
      <c r="B155" s="15"/>
      <c r="C155" s="11"/>
      <c r="D155" s="72" t="s">
        <v>23</v>
      </c>
      <c r="E155" s="56" t="s">
        <v>44</v>
      </c>
      <c r="F155" s="57">
        <v>25</v>
      </c>
      <c r="G155" s="51">
        <v>1.65</v>
      </c>
      <c r="H155" s="51">
        <v>0.17</v>
      </c>
      <c r="I155" s="51">
        <v>11.72</v>
      </c>
      <c r="J155" s="51">
        <v>55.97</v>
      </c>
      <c r="K155" s="67"/>
      <c r="L155" s="63"/>
    </row>
    <row r="156" spans="1:12" ht="14.6" x14ac:dyDescent="0.4">
      <c r="A156" s="23"/>
      <c r="B156" s="15"/>
      <c r="C156" s="11"/>
      <c r="D156" s="72" t="s">
        <v>23</v>
      </c>
      <c r="E156" s="53" t="s">
        <v>37</v>
      </c>
      <c r="F156" s="59">
        <v>25</v>
      </c>
      <c r="G156" s="54">
        <v>1.65</v>
      </c>
      <c r="H156" s="54">
        <v>0.3</v>
      </c>
      <c r="I156" s="54">
        <v>10.43</v>
      </c>
      <c r="J156" s="54">
        <v>48.344999999999999</v>
      </c>
      <c r="K156" s="67"/>
      <c r="L156" s="63"/>
    </row>
    <row r="157" spans="1:12" ht="14.6" x14ac:dyDescent="0.4">
      <c r="A157" s="23"/>
      <c r="B157" s="15"/>
      <c r="C157" s="11"/>
      <c r="D157" s="6"/>
      <c r="E157" s="53"/>
      <c r="F157" s="54"/>
      <c r="G157" s="73"/>
      <c r="H157" s="73"/>
      <c r="I157" s="73"/>
      <c r="J157" s="73"/>
      <c r="K157" s="67"/>
      <c r="L157" s="63"/>
    </row>
    <row r="158" spans="1:12" ht="14.6" x14ac:dyDescent="0.4">
      <c r="A158" s="23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6" x14ac:dyDescent="0.4">
      <c r="A159" s="24"/>
      <c r="B159" s="17"/>
      <c r="C159" s="8"/>
      <c r="D159" s="18" t="s">
        <v>31</v>
      </c>
      <c r="E159" s="9"/>
      <c r="F159" s="19">
        <f>SUM(F152:F158)</f>
        <v>525</v>
      </c>
      <c r="G159" s="19">
        <f t="shared" ref="G159:J159" si="45">SUM(G152:G158)</f>
        <v>19.189999999999998</v>
      </c>
      <c r="H159" s="19">
        <f t="shared" si="45"/>
        <v>19.21</v>
      </c>
      <c r="I159" s="19">
        <f t="shared" si="45"/>
        <v>71.150000000000006</v>
      </c>
      <c r="J159" s="19">
        <f t="shared" si="45"/>
        <v>528.26499999999999</v>
      </c>
      <c r="K159" s="25"/>
      <c r="L159" s="19">
        <f t="shared" ref="L159" si="46">SUM(L152:L158)</f>
        <v>0</v>
      </c>
    </row>
    <row r="160" spans="1:12" ht="14.6" x14ac:dyDescent="0.4">
      <c r="A160" s="26">
        <f>A152</f>
        <v>2</v>
      </c>
      <c r="B160" s="13">
        <f>B152</f>
        <v>4</v>
      </c>
      <c r="C160" s="10" t="s">
        <v>25</v>
      </c>
      <c r="D160" s="72" t="s">
        <v>26</v>
      </c>
      <c r="E160" s="56"/>
      <c r="F160" s="88"/>
      <c r="G160" s="73"/>
      <c r="H160" s="73"/>
      <c r="I160" s="73"/>
      <c r="J160" s="73"/>
      <c r="K160" s="67"/>
      <c r="L160" s="63"/>
    </row>
    <row r="161" spans="1:12" ht="14.6" x14ac:dyDescent="0.4">
      <c r="A161" s="23"/>
      <c r="B161" s="15"/>
      <c r="C161" s="11"/>
      <c r="D161" s="72" t="s">
        <v>27</v>
      </c>
      <c r="E161" s="53" t="s">
        <v>53</v>
      </c>
      <c r="F161" s="60">
        <v>210</v>
      </c>
      <c r="G161" s="61">
        <v>3.43</v>
      </c>
      <c r="H161" s="61">
        <v>3.98</v>
      </c>
      <c r="I161" s="61">
        <v>16.649999999999999</v>
      </c>
      <c r="J161" s="61">
        <v>114.09</v>
      </c>
      <c r="K161" s="62" t="s">
        <v>96</v>
      </c>
      <c r="L161" s="63"/>
    </row>
    <row r="162" spans="1:12" ht="14.6" x14ac:dyDescent="0.4">
      <c r="A162" s="23"/>
      <c r="B162" s="15"/>
      <c r="C162" s="11"/>
      <c r="D162" s="72" t="s">
        <v>28</v>
      </c>
      <c r="E162" s="53" t="s">
        <v>139</v>
      </c>
      <c r="F162" s="60">
        <v>100</v>
      </c>
      <c r="G162" s="61">
        <v>11.64</v>
      </c>
      <c r="H162" s="61">
        <v>14.42</v>
      </c>
      <c r="I162" s="61">
        <v>7.44</v>
      </c>
      <c r="J162" s="61">
        <v>172.8</v>
      </c>
      <c r="K162" s="62" t="s">
        <v>103</v>
      </c>
      <c r="L162" s="63"/>
    </row>
    <row r="163" spans="1:12" ht="14.6" x14ac:dyDescent="0.4">
      <c r="A163" s="23"/>
      <c r="B163" s="15"/>
      <c r="C163" s="11"/>
      <c r="D163" s="72" t="s">
        <v>29</v>
      </c>
      <c r="E163" s="53" t="s">
        <v>140</v>
      </c>
      <c r="F163" s="60">
        <v>150</v>
      </c>
      <c r="G163" s="61">
        <v>6.67</v>
      </c>
      <c r="H163" s="61">
        <v>4.68</v>
      </c>
      <c r="I163" s="61">
        <v>29.26</v>
      </c>
      <c r="J163" s="61">
        <v>185.88</v>
      </c>
      <c r="K163" s="62" t="s">
        <v>97</v>
      </c>
      <c r="L163" s="63"/>
    </row>
    <row r="164" spans="1:12" ht="14.6" x14ac:dyDescent="0.4">
      <c r="A164" s="23"/>
      <c r="B164" s="15"/>
      <c r="C164" s="11"/>
      <c r="D164" s="72" t="s">
        <v>30</v>
      </c>
      <c r="E164" s="53" t="s">
        <v>42</v>
      </c>
      <c r="F164" s="75">
        <v>200</v>
      </c>
      <c r="G164" s="61">
        <v>0.16</v>
      </c>
      <c r="H164" s="61">
        <v>0.04</v>
      </c>
      <c r="I164" s="61">
        <v>12.2</v>
      </c>
      <c r="J164" s="61">
        <v>47.688000000000002</v>
      </c>
      <c r="K164" s="62" t="s">
        <v>70</v>
      </c>
      <c r="L164" s="63"/>
    </row>
    <row r="165" spans="1:12" ht="14.6" x14ac:dyDescent="0.4">
      <c r="A165" s="23"/>
      <c r="B165" s="15"/>
      <c r="C165" s="11"/>
      <c r="D165" s="72" t="s">
        <v>23</v>
      </c>
      <c r="E165" s="56" t="s">
        <v>37</v>
      </c>
      <c r="F165" s="66">
        <v>30</v>
      </c>
      <c r="G165" s="65">
        <v>2.7</v>
      </c>
      <c r="H165" s="65">
        <v>0.9</v>
      </c>
      <c r="I165" s="65">
        <v>16.14</v>
      </c>
      <c r="J165" s="65">
        <v>80.295000000000002</v>
      </c>
      <c r="K165" s="67"/>
      <c r="L165" s="63"/>
    </row>
    <row r="166" spans="1:12" ht="14.6" x14ac:dyDescent="0.4">
      <c r="A166" s="23"/>
      <c r="B166" s="15"/>
      <c r="C166" s="11"/>
      <c r="D166" s="72" t="s">
        <v>23</v>
      </c>
      <c r="E166" s="53" t="s">
        <v>40</v>
      </c>
      <c r="F166" s="60">
        <v>30</v>
      </c>
      <c r="G166" s="61">
        <v>1.98</v>
      </c>
      <c r="H166" s="61">
        <v>0.36</v>
      </c>
      <c r="I166" s="61">
        <v>12.51</v>
      </c>
      <c r="J166" s="61">
        <v>58.014000000000003</v>
      </c>
      <c r="K166" s="67"/>
      <c r="L166" s="63"/>
    </row>
    <row r="167" spans="1:12" ht="14.6" x14ac:dyDescent="0.4">
      <c r="A167" s="23"/>
      <c r="B167" s="15"/>
      <c r="C167" s="11"/>
      <c r="D167" s="100" t="s">
        <v>24</v>
      </c>
      <c r="E167" s="56" t="s">
        <v>141</v>
      </c>
      <c r="F167" s="60">
        <v>100</v>
      </c>
      <c r="G167" s="61">
        <v>0.4</v>
      </c>
      <c r="H167" s="61">
        <v>0.4</v>
      </c>
      <c r="I167" s="61">
        <v>11.6</v>
      </c>
      <c r="J167" s="61">
        <v>48.68</v>
      </c>
      <c r="K167" s="62"/>
      <c r="L167" s="63"/>
    </row>
    <row r="168" spans="1:12" ht="14.6" x14ac:dyDescent="0.4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6" x14ac:dyDescent="0.4">
      <c r="A169" s="24"/>
      <c r="B169" s="17"/>
      <c r="C169" s="8"/>
      <c r="D169" s="18" t="s">
        <v>31</v>
      </c>
      <c r="E169" s="9"/>
      <c r="F169" s="19">
        <f>SUM(F160:F168)</f>
        <v>820</v>
      </c>
      <c r="G169" s="19">
        <f t="shared" ref="G169:J169" si="47">SUM(G160:G168)</f>
        <v>26.98</v>
      </c>
      <c r="H169" s="19">
        <f t="shared" si="47"/>
        <v>24.779999999999994</v>
      </c>
      <c r="I169" s="19">
        <f t="shared" si="47"/>
        <v>105.8</v>
      </c>
      <c r="J169" s="19">
        <f t="shared" si="47"/>
        <v>707.44699999999989</v>
      </c>
      <c r="K169" s="25"/>
      <c r="L169" s="19">
        <f t="shared" ref="L169" si="48">SUM(L160:L168)</f>
        <v>0</v>
      </c>
    </row>
    <row r="170" spans="1:12" ht="15" thickBot="1" x14ac:dyDescent="0.35">
      <c r="A170" s="29">
        <f>A152</f>
        <v>2</v>
      </c>
      <c r="B170" s="30">
        <f>B152</f>
        <v>4</v>
      </c>
      <c r="C170" s="101" t="s">
        <v>4</v>
      </c>
      <c r="D170" s="102"/>
      <c r="E170" s="31"/>
      <c r="F170" s="32">
        <f>F159+F169</f>
        <v>1345</v>
      </c>
      <c r="G170" s="32">
        <f t="shared" ref="G170" si="49">G159+G169</f>
        <v>46.17</v>
      </c>
      <c r="H170" s="32">
        <f t="shared" ref="H170" si="50">H159+H169</f>
        <v>43.989999999999995</v>
      </c>
      <c r="I170" s="32">
        <f t="shared" ref="I170" si="51">I159+I169</f>
        <v>176.95</v>
      </c>
      <c r="J170" s="32">
        <f t="shared" ref="J170:L170" si="52">J159+J169</f>
        <v>1235.712</v>
      </c>
      <c r="K170" s="32"/>
      <c r="L170" s="32">
        <f t="shared" si="52"/>
        <v>0</v>
      </c>
    </row>
    <row r="171" spans="1:12" ht="15" thickBot="1" x14ac:dyDescent="0.45">
      <c r="A171" s="20">
        <v>2</v>
      </c>
      <c r="B171" s="21">
        <v>5</v>
      </c>
      <c r="C171" s="22" t="s">
        <v>20</v>
      </c>
      <c r="D171" s="69" t="s">
        <v>21</v>
      </c>
      <c r="E171" s="56" t="s">
        <v>142</v>
      </c>
      <c r="F171" s="57">
        <v>100</v>
      </c>
      <c r="G171" s="51">
        <v>12.51</v>
      </c>
      <c r="H171" s="51">
        <v>12.27</v>
      </c>
      <c r="I171" s="51">
        <v>11.97</v>
      </c>
      <c r="J171" s="51">
        <v>200.13</v>
      </c>
      <c r="K171" s="58" t="s">
        <v>98</v>
      </c>
      <c r="L171" s="70"/>
    </row>
    <row r="172" spans="1:12" ht="14.6" x14ac:dyDescent="0.4">
      <c r="A172" s="23"/>
      <c r="B172" s="15"/>
      <c r="C172" s="11"/>
      <c r="D172" s="69" t="s">
        <v>21</v>
      </c>
      <c r="E172" s="53" t="s">
        <v>47</v>
      </c>
      <c r="F172" s="59">
        <v>150</v>
      </c>
      <c r="G172" s="54">
        <v>3.11</v>
      </c>
      <c r="H172" s="54">
        <v>3.67</v>
      </c>
      <c r="I172" s="54">
        <v>22.07</v>
      </c>
      <c r="J172" s="54">
        <v>132.59</v>
      </c>
      <c r="K172" s="62" t="s">
        <v>69</v>
      </c>
      <c r="L172" s="63"/>
    </row>
    <row r="173" spans="1:12" ht="14.6" x14ac:dyDescent="0.4">
      <c r="A173" s="23"/>
      <c r="B173" s="15"/>
      <c r="C173" s="11"/>
      <c r="D173" s="72" t="s">
        <v>22</v>
      </c>
      <c r="E173" s="56" t="s">
        <v>122</v>
      </c>
      <c r="F173" s="57">
        <v>200</v>
      </c>
      <c r="G173" s="51">
        <v>0.08</v>
      </c>
      <c r="H173" s="51">
        <v>0.02</v>
      </c>
      <c r="I173" s="51">
        <v>9.84</v>
      </c>
      <c r="J173" s="51">
        <v>37.799999999999997</v>
      </c>
      <c r="K173" s="58" t="s">
        <v>83</v>
      </c>
      <c r="L173" s="63"/>
    </row>
    <row r="174" spans="1:12" ht="14.6" x14ac:dyDescent="0.4">
      <c r="A174" s="23"/>
      <c r="B174" s="15"/>
      <c r="C174" s="11"/>
      <c r="D174" s="72" t="s">
        <v>23</v>
      </c>
      <c r="E174" s="56" t="s">
        <v>44</v>
      </c>
      <c r="F174" s="57">
        <v>30</v>
      </c>
      <c r="G174" s="51">
        <v>1.98</v>
      </c>
      <c r="H174" s="51">
        <v>0.2</v>
      </c>
      <c r="I174" s="51">
        <v>14.07</v>
      </c>
      <c r="J174" s="51">
        <v>67.17</v>
      </c>
      <c r="K174" s="67"/>
      <c r="L174" s="63"/>
    </row>
    <row r="175" spans="1:12" ht="14.6" x14ac:dyDescent="0.4">
      <c r="A175" s="23"/>
      <c r="B175" s="15"/>
      <c r="C175" s="11"/>
      <c r="D175" s="72" t="s">
        <v>23</v>
      </c>
      <c r="E175" s="56" t="s">
        <v>40</v>
      </c>
      <c r="F175" s="57">
        <v>25</v>
      </c>
      <c r="G175" s="51">
        <v>1.65</v>
      </c>
      <c r="H175" s="51">
        <v>0.3</v>
      </c>
      <c r="I175" s="51">
        <v>10.43</v>
      </c>
      <c r="J175" s="51">
        <v>48.35</v>
      </c>
      <c r="K175" s="67"/>
      <c r="L175" s="63"/>
    </row>
    <row r="176" spans="1:12" ht="14.6" x14ac:dyDescent="0.4">
      <c r="A176" s="23"/>
      <c r="B176" s="15"/>
      <c r="C176" s="11"/>
      <c r="D176" s="6"/>
      <c r="E176" s="53"/>
      <c r="F176" s="83"/>
      <c r="G176" s="73"/>
      <c r="H176" s="73"/>
      <c r="I176" s="73"/>
      <c r="J176" s="73"/>
      <c r="K176" s="67"/>
      <c r="L176" s="63"/>
    </row>
    <row r="177" spans="1:12" ht="14.6" x14ac:dyDescent="0.4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4">
      <c r="A178" s="24"/>
      <c r="B178" s="17"/>
      <c r="C178" s="8"/>
      <c r="D178" s="18" t="s">
        <v>31</v>
      </c>
      <c r="E178" s="9"/>
      <c r="F178" s="19">
        <f>SUM(F171:F177)</f>
        <v>505</v>
      </c>
      <c r="G178" s="19">
        <f t="shared" ref="G178:J178" si="53">SUM(G171:G177)</f>
        <v>19.329999999999998</v>
      </c>
      <c r="H178" s="19">
        <f t="shared" si="53"/>
        <v>16.46</v>
      </c>
      <c r="I178" s="19">
        <f t="shared" si="53"/>
        <v>68.38</v>
      </c>
      <c r="J178" s="19">
        <f t="shared" si="53"/>
        <v>486.04000000000008</v>
      </c>
      <c r="K178" s="25"/>
      <c r="L178" s="19">
        <f t="shared" ref="L178" si="54">SUM(L171:L177)</f>
        <v>0</v>
      </c>
    </row>
    <row r="179" spans="1:12" ht="14.6" x14ac:dyDescent="0.4">
      <c r="A179" s="26">
        <f>A171</f>
        <v>2</v>
      </c>
      <c r="B179" s="13">
        <f>B171</f>
        <v>5</v>
      </c>
      <c r="C179" s="10" t="s">
        <v>25</v>
      </c>
      <c r="D179" s="7" t="s">
        <v>26</v>
      </c>
      <c r="E179" s="56"/>
      <c r="F179" s="89"/>
      <c r="G179" s="61"/>
      <c r="H179" s="61"/>
      <c r="I179" s="61"/>
      <c r="J179" s="61"/>
      <c r="K179" s="67"/>
      <c r="L179" s="63"/>
    </row>
    <row r="180" spans="1:12" ht="14.6" x14ac:dyDescent="0.4">
      <c r="A180" s="23"/>
      <c r="B180" s="15"/>
      <c r="C180" s="11"/>
      <c r="D180" s="72" t="s">
        <v>27</v>
      </c>
      <c r="E180" s="53" t="s">
        <v>143</v>
      </c>
      <c r="F180" s="60">
        <v>210</v>
      </c>
      <c r="G180" s="61">
        <v>4.91</v>
      </c>
      <c r="H180" s="61">
        <v>3.89</v>
      </c>
      <c r="I180" s="61">
        <v>27.05</v>
      </c>
      <c r="J180" s="61">
        <v>143.30000000000001</v>
      </c>
      <c r="K180" s="62" t="s">
        <v>110</v>
      </c>
      <c r="L180" s="63"/>
    </row>
    <row r="181" spans="1:12" ht="14.6" x14ac:dyDescent="0.4">
      <c r="A181" s="23"/>
      <c r="B181" s="15"/>
      <c r="C181" s="11"/>
      <c r="D181" s="72" t="s">
        <v>28</v>
      </c>
      <c r="E181" s="53" t="s">
        <v>55</v>
      </c>
      <c r="F181" s="60">
        <v>100</v>
      </c>
      <c r="G181" s="65">
        <v>14.89</v>
      </c>
      <c r="H181" s="65">
        <v>15.69</v>
      </c>
      <c r="I181" s="65">
        <v>12.12</v>
      </c>
      <c r="J181" s="65">
        <v>221.17</v>
      </c>
      <c r="K181" s="62" t="s">
        <v>68</v>
      </c>
      <c r="L181" s="63"/>
    </row>
    <row r="182" spans="1:12" ht="14.6" x14ac:dyDescent="0.4">
      <c r="A182" s="23"/>
      <c r="B182" s="15"/>
      <c r="C182" s="11"/>
      <c r="D182" s="72" t="s">
        <v>29</v>
      </c>
      <c r="E182" s="53" t="s">
        <v>47</v>
      </c>
      <c r="F182" s="75">
        <v>150</v>
      </c>
      <c r="G182" s="61">
        <v>3.11</v>
      </c>
      <c r="H182" s="61">
        <v>3.67</v>
      </c>
      <c r="I182" s="61">
        <v>22.07</v>
      </c>
      <c r="J182" s="61">
        <v>132.59</v>
      </c>
      <c r="K182" s="62" t="s">
        <v>111</v>
      </c>
      <c r="L182" s="63"/>
    </row>
    <row r="183" spans="1:12" ht="14.6" x14ac:dyDescent="0.4">
      <c r="A183" s="23"/>
      <c r="B183" s="15"/>
      <c r="C183" s="11"/>
      <c r="D183" s="72" t="s">
        <v>30</v>
      </c>
      <c r="E183" s="53" t="s">
        <v>144</v>
      </c>
      <c r="F183" s="75">
        <v>200</v>
      </c>
      <c r="G183" s="61">
        <v>0</v>
      </c>
      <c r="H183" s="61">
        <v>0</v>
      </c>
      <c r="I183" s="61">
        <v>18.95</v>
      </c>
      <c r="J183" s="61">
        <v>70.709999999999994</v>
      </c>
      <c r="K183" s="62"/>
      <c r="L183" s="63"/>
    </row>
    <row r="184" spans="1:12" ht="14.6" x14ac:dyDescent="0.4">
      <c r="A184" s="23"/>
      <c r="B184" s="15"/>
      <c r="C184" s="11"/>
      <c r="D184" s="72" t="s">
        <v>23</v>
      </c>
      <c r="E184" s="56" t="s">
        <v>37</v>
      </c>
      <c r="F184" s="66">
        <v>30</v>
      </c>
      <c r="G184" s="65">
        <v>2.7</v>
      </c>
      <c r="H184" s="65">
        <v>0.9</v>
      </c>
      <c r="I184" s="65">
        <v>16.14</v>
      </c>
      <c r="J184" s="65">
        <v>80.295000000000002</v>
      </c>
      <c r="K184" s="67"/>
      <c r="L184" s="63"/>
    </row>
    <row r="185" spans="1:12" ht="14.6" x14ac:dyDescent="0.4">
      <c r="A185" s="23"/>
      <c r="B185" s="15"/>
      <c r="C185" s="11"/>
      <c r="D185" s="72" t="s">
        <v>23</v>
      </c>
      <c r="E185" s="53" t="s">
        <v>40</v>
      </c>
      <c r="F185" s="60">
        <v>30</v>
      </c>
      <c r="G185" s="61">
        <v>1.98</v>
      </c>
      <c r="H185" s="61">
        <v>0.36</v>
      </c>
      <c r="I185" s="61">
        <v>12.51</v>
      </c>
      <c r="J185" s="61">
        <v>58.014000000000003</v>
      </c>
      <c r="K185" s="67"/>
      <c r="L185" s="63"/>
    </row>
    <row r="186" spans="1:12" ht="14.6" x14ac:dyDescent="0.4">
      <c r="A186" s="23"/>
      <c r="B186" s="15"/>
      <c r="C186" s="11"/>
      <c r="D186" s="71"/>
      <c r="E186" s="56"/>
      <c r="F186" s="75"/>
      <c r="G186" s="61"/>
      <c r="H186" s="61"/>
      <c r="I186" s="61"/>
      <c r="J186" s="61"/>
      <c r="K186" s="62"/>
      <c r="L186" s="63"/>
    </row>
    <row r="187" spans="1:12" ht="14.6" x14ac:dyDescent="0.4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4.6" x14ac:dyDescent="0.4">
      <c r="A188" s="24"/>
      <c r="B188" s="17"/>
      <c r="C188" s="8"/>
      <c r="D188" s="18" t="s">
        <v>31</v>
      </c>
      <c r="E188" s="9"/>
      <c r="F188" s="19">
        <f>SUM(F179:F187)</f>
        <v>720</v>
      </c>
      <c r="G188" s="19">
        <f t="shared" ref="G188:J188" si="55">SUM(G179:G187)</f>
        <v>27.59</v>
      </c>
      <c r="H188" s="19">
        <f t="shared" si="55"/>
        <v>24.509999999999998</v>
      </c>
      <c r="I188" s="19">
        <f t="shared" si="55"/>
        <v>108.84</v>
      </c>
      <c r="J188" s="19">
        <f t="shared" si="55"/>
        <v>706.07900000000006</v>
      </c>
      <c r="K188" s="25"/>
      <c r="L188" s="19">
        <f t="shared" ref="L188" si="56">SUM(L179:L187)</f>
        <v>0</v>
      </c>
    </row>
    <row r="189" spans="1:12" ht="14.6" x14ac:dyDescent="0.3">
      <c r="A189" s="29">
        <f>A171</f>
        <v>2</v>
      </c>
      <c r="B189" s="30">
        <f>B171</f>
        <v>5</v>
      </c>
      <c r="C189" s="101" t="s">
        <v>4</v>
      </c>
      <c r="D189" s="102"/>
      <c r="E189" s="31"/>
      <c r="F189" s="32">
        <f>F178+F188</f>
        <v>1225</v>
      </c>
      <c r="G189" s="32">
        <f t="shared" ref="G189" si="57">G178+G188</f>
        <v>46.92</v>
      </c>
      <c r="H189" s="32">
        <f t="shared" ref="H189" si="58">H178+H188</f>
        <v>40.97</v>
      </c>
      <c r="I189" s="32">
        <f t="shared" ref="I189" si="59">I178+I188</f>
        <v>177.22</v>
      </c>
      <c r="J189" s="32">
        <f t="shared" ref="J189:L189" si="60">J178+J188</f>
        <v>1192.1190000000001</v>
      </c>
      <c r="K189" s="32"/>
      <c r="L189" s="32">
        <f t="shared" si="60"/>
        <v>0</v>
      </c>
    </row>
    <row r="190" spans="1:12" x14ac:dyDescent="0.3">
      <c r="A190" s="27"/>
      <c r="B190" s="28"/>
      <c r="C190" s="103" t="s">
        <v>5</v>
      </c>
      <c r="D190" s="103"/>
      <c r="E190" s="103"/>
      <c r="F190" s="90">
        <f>(F24+F42+F61+F78+F96+F115+F133+F151+F170+F189)/(IF(F24=0,0,1)+IF(F42=0,0,1)+IF(F61=0,0,1)+IF(F78=0,0,1)+IF(F96=0,0,1)+IF(F115=0,0,1)+IF(F133=0,0,1)+IF(F151=0,0,1)+IF(F170=0,0,1)+IF(F189=0,0,1))</f>
        <v>1304</v>
      </c>
      <c r="G190" s="34">
        <f>(G24+G42+G61+G78+G96+G115+G133+G151+G170+G189)/(IF(G24=0,0,1)+IF(G42=0,0,1)+IF(G61=0,0,1)+IF(G78=0,0,1)+IF(G96=0,0,1)+IF(G115=0,0,1)+IF(G133=0,0,1)+IF(G151=0,0,1)+IF(G170=0,0,1)+IF(G189=0,0,1))</f>
        <v>42.041000000000004</v>
      </c>
      <c r="H190" s="34">
        <f>(H24+H42+H61+H78+H96+H115+H133+H151+H170+H189)/(IF(H24=0,0,1)+IF(H42=0,0,1)+IF(H61=0,0,1)+IF(H78=0,0,1)+IF(H96=0,0,1)+IF(H115=0,0,1)+IF(H133=0,0,1)+IF(H151=0,0,1)+IF(H170=0,0,1)+IF(H189=0,0,1))</f>
        <v>42.647000000000006</v>
      </c>
      <c r="I190" s="34">
        <f>(I24+I42+I61+I78+I96+I115+I133+I151+I170+I189)/(IF(I24=0,0,1)+IF(I42=0,0,1)+IF(I61=0,0,1)+IF(I78=0,0,1)+IF(I96=0,0,1)+IF(I115=0,0,1)+IF(I133=0,0,1)+IF(I151=0,0,1)+IF(I170=0,0,1)+IF(I189=0,0,1))</f>
        <v>179.62100000000004</v>
      </c>
      <c r="J190" s="34">
        <f>(J24+J42+J61+J78+J96+J115+J133+J151+J170+J189)/(IF(J24=0,0,1)+IF(J42=0,0,1)+IF(J61=0,0,1)+IF(J78=0,0,1)+IF(J96=0,0,1)+IF(J115=0,0,1)+IF(J133=0,0,1)+IF(J151=0,0,1)+IF(J170=0,0,1)+IF(J189=0,0,1))</f>
        <v>1256.4683822</v>
      </c>
      <c r="K190" s="34"/>
      <c r="L190" s="34" t="e">
        <f>(L24+L42+L61+L78+L96+L115+L133+L151+L170+L189)/(IF(L24=0,0,1)+IF(L42=0,0,1)+IF(L61=0,0,1)+IF(L78=0,0,1)+IF(L96=0,0,1)+IF(L115=0,0,1)+IF(L133=0,0,1)+IF(L151=0,0,1)+IF(L170=0,0,1)+IF(L189=0,0,1))</f>
        <v>#DIV/0!</v>
      </c>
    </row>
  </sheetData>
  <mergeCells count="14">
    <mergeCell ref="C1:E1"/>
    <mergeCell ref="H1:K1"/>
    <mergeCell ref="H2:K2"/>
    <mergeCell ref="C42:D42"/>
    <mergeCell ref="C61:D61"/>
    <mergeCell ref="C78:D78"/>
    <mergeCell ref="C96:D96"/>
    <mergeCell ref="C24:D24"/>
    <mergeCell ref="C190:E190"/>
    <mergeCell ref="C189:D189"/>
    <mergeCell ref="C115:D115"/>
    <mergeCell ref="C133:D133"/>
    <mergeCell ref="C151:D151"/>
    <mergeCell ref="C170:D170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2025-09-02T05:10:01Z</cp:lastPrinted>
  <dcterms:created xsi:type="dcterms:W3CDTF">2022-05-16T14:23:56Z</dcterms:created>
  <dcterms:modified xsi:type="dcterms:W3CDTF">2025-09-04T06:01:31Z</dcterms:modified>
</cp:coreProperties>
</file>